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KTORAT\PRO\ZAKÁZKY\520_Měkké a manažerské dovednosti\k vydávání\"/>
    </mc:Choice>
  </mc:AlternateContent>
  <xr:revisionPtr revIDLastSave="0" documentId="8_{48C6F73C-2F3C-4A27-8E3D-B81E823066BF}" xr6:coauthVersionLast="46" xr6:coauthVersionMax="46" xr10:uidLastSave="{00000000-0000-0000-0000-000000000000}"/>
  <bookViews>
    <workbookView xWindow="-120" yWindow="-120" windowWidth="29040" windowHeight="15990" xr2:uid="{8CC22EA0-428C-4A66-8D86-2517DCA5D0A0}"/>
  </bookViews>
  <sheets>
    <sheet name="kalkulační model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4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7" i="2" l="1"/>
  <c r="K6" i="2"/>
  <c r="H25" i="2"/>
</calcChain>
</file>

<file path=xl/sharedStrings.xml><?xml version="1.0" encoding="utf-8"?>
<sst xmlns="http://schemas.openxmlformats.org/spreadsheetml/2006/main" count="106" uniqueCount="41">
  <si>
    <t>Nábor a výběr zaměstnanců</t>
  </si>
  <si>
    <t>Hodnocení zaměstnanců</t>
  </si>
  <si>
    <t>Komunikační dovednosti I</t>
  </si>
  <si>
    <t>Komunikační dovednosti II</t>
  </si>
  <si>
    <t>Conflict Management</t>
  </si>
  <si>
    <t>Time management</t>
  </si>
  <si>
    <t>Kritické myšlení</t>
  </si>
  <si>
    <t>Stress management</t>
  </si>
  <si>
    <t>Work Life Balance, syndrom vyhoření</t>
  </si>
  <si>
    <t>Prezentační dovednosti I</t>
  </si>
  <si>
    <t>Prezentační dovednosti II</t>
  </si>
  <si>
    <t>Trénink paměti, paměťové techniky</t>
  </si>
  <si>
    <t>Motivace a kariéra</t>
  </si>
  <si>
    <t>Argumentace a vyjednávání</t>
  </si>
  <si>
    <t>Šikana na pracovišti</t>
  </si>
  <si>
    <t>Age management</t>
  </si>
  <si>
    <t>Manipulace</t>
  </si>
  <si>
    <t>Etiketa a image</t>
  </si>
  <si>
    <t>Manažerské dovednosti I</t>
  </si>
  <si>
    <t>Manažerské dovednosti II</t>
  </si>
  <si>
    <t>Týmová práce I</t>
  </si>
  <si>
    <t>Týmová práce II</t>
  </si>
  <si>
    <t>Název vždělávací aktivity</t>
  </si>
  <si>
    <t>Celkem</t>
  </si>
  <si>
    <t>Počet opakování (předpokládaný)</t>
  </si>
  <si>
    <t>Celková cena za předpokládaný počet vzdělávacích aktivit (bez DPH)</t>
  </si>
  <si>
    <t>10-14</t>
  </si>
  <si>
    <t>Jednotková cena (bez DPH v Kč)</t>
  </si>
  <si>
    <t>Počet termínů za měsíc, kdy reálně proběhne</t>
  </si>
  <si>
    <t>Počet termínů za měsíc, které musí dodavatel nabídnout</t>
  </si>
  <si>
    <t>cca 1 x za 2 měsíce</t>
  </si>
  <si>
    <t>2 termíny každý měsíc</t>
  </si>
  <si>
    <t>cca 1 x za čtvrtletí</t>
  </si>
  <si>
    <t>1 termín měsíčně</t>
  </si>
  <si>
    <t>Velikost skupiny (předpokládaná)</t>
  </si>
  <si>
    <t>N/A</t>
  </si>
  <si>
    <t>Počet vyplněných polí</t>
  </si>
  <si>
    <t>Zbývá vyplnit</t>
  </si>
  <si>
    <t>Počet polí k vyplnění</t>
  </si>
  <si>
    <t>Kontrola</t>
  </si>
  <si>
    <t>Výsledek 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</si>
</sst>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ck">
        <color theme="5"/>
      </right>
      <top/>
      <bottom/>
      <diagonal/>
    </border>
    <border>
      <left style="dashed">
        <color theme="5"/>
      </left>
      <right style="dashed">
        <color theme="5"/>
      </right>
      <top/>
      <bottom style="dashed">
        <color theme="5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 style="dashed">
        <color theme="5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/>
      <diagonal/>
    </border>
    <border>
      <left style="dashed">
        <color theme="5"/>
      </left>
      <right style="dashed">
        <color theme="5"/>
      </right>
      <top/>
      <bottom/>
      <diagonal/>
    </border>
    <border>
      <left style="dashed">
        <color theme="5"/>
      </left>
      <right/>
      <top/>
      <bottom style="dashed">
        <color theme="5"/>
      </bottom>
      <diagonal/>
    </border>
    <border>
      <left style="dashed">
        <color theme="5"/>
      </left>
      <right/>
      <top style="dashed">
        <color theme="5"/>
      </top>
      <bottom style="dashed">
        <color theme="5"/>
      </bottom>
      <diagonal/>
    </border>
    <border>
      <left style="dashed">
        <color theme="5"/>
      </left>
      <right/>
      <top style="dashed">
        <color theme="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164" fontId="4" fillId="0" borderId="8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1" fillId="0" borderId="0" xfId="0" applyFont="1"/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2" fillId="0" borderId="0" xfId="0" applyFont="1"/>
    <xf numFmtId="164" fontId="4" fillId="0" borderId="0" xfId="0" applyNumberFormat="1" applyFont="1" applyFill="1" applyBorder="1" applyAlignment="1">
      <alignment horizontal="right"/>
    </xf>
  </cellXfs>
  <cellStyles count="1">
    <cellStyle name="Normální" xfId="0" builtinId="0"/>
  </cellStyles>
  <dxfs count="11"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-* #,##0.00\ [$Kč-405]_-;\-* #,##0.00\ [$Kč-405]_-;_-* &quot;-&quot;??\ [$Kč-405]_-;_-@_-"/>
      <alignment horizontal="right" textRotation="0" indent="0" justifyLastLine="0" shrinkToFit="0" readingOrder="0"/>
      <border diagonalUp="0" diagonalDown="0">
        <left style="dashed">
          <color theme="5"/>
        </left>
        <right/>
        <top style="dashed">
          <color theme="5"/>
        </top>
        <bottom style="dashed">
          <color theme="5"/>
        </bottom>
        <vertical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-* #,##0.00\ [$Kč-405]_-;\-* #,##0.00\ [$Kč-405]_-;_-* &quot;-&quot;??\ [$Kč-405]_-;_-@_-"/>
      <alignment horizontal="right" textRotation="0" indent="0" justifyLastLine="0" shrinkToFit="0" readingOrder="0"/>
      <border diagonalUp="0" diagonalDown="0" outline="0">
        <left style="dashed">
          <color theme="5"/>
        </left>
        <right style="dashed">
          <color theme="5"/>
        </right>
        <top style="dashed">
          <color theme="5"/>
        </top>
        <bottom style="dashed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theme="5"/>
        </left>
        <right style="dashed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theme="5"/>
        </left>
        <right style="dashed">
          <color theme="5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theme="5"/>
        </left>
        <right style="dashed">
          <color theme="5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dashed">
          <color theme="5"/>
        </left>
        <right style="dashed">
          <color theme="5"/>
        </right>
        <top style="dashed">
          <color theme="5"/>
        </top>
        <bottom style="dashed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outline="0">
        <right style="dashed">
          <color theme="5"/>
        </right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vertical="center" textRotation="0" indent="0" justifyLastLine="0" shrinkToFit="0" readingOrder="0"/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42860CB-1F6B-4E36-9794-110616715DB3}" name="Table37" displayName="Table37" ref="B2:H25" totalsRowShown="0" headerRowDxfId="8" dataDxfId="7">
  <autoFilter ref="B2:H25" xr:uid="{9D49BD15-894B-4B92-B4B9-EAC9CED1B27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E303988-9D79-471A-940E-125EF196627F}" name="Název vždělávací aktivity" dataDxfId="6"/>
    <tableColumn id="3" xr3:uid="{1DDD05C0-F22F-4E79-8D4E-C569957B26F7}" name="Počet opakování (předpokládaný)" dataDxfId="5"/>
    <tableColumn id="2" xr3:uid="{CC3A2C61-8119-41ED-85EA-F77CB8DE418D}" name="Velikost skupiny (předpokládaná)" dataDxfId="4"/>
    <tableColumn id="7" xr3:uid="{1B9ED940-7F89-4018-BD9E-5BDFCF5C15C8}" name="Počet termínů za měsíc, kdy reálně proběhne" dataDxfId="3"/>
    <tableColumn id="6" xr3:uid="{86584F8A-EC5C-470E-8640-552E87C8F9B8}" name="Počet termínů za měsíc, které musí dodavatel nabídnout" dataDxfId="2"/>
    <tableColumn id="4" xr3:uid="{C910EAA0-B270-4218-9C6A-237B9F9352B9}" name="Jednotková cena (bez DPH v Kč)" dataDxfId="1"/>
    <tableColumn id="5" xr3:uid="{FEA3F9CE-CFF7-4959-94FF-0CD538CF143F}" name="Celková cena za předpokládaný počet vzdělávacích aktivit (bez DPH)" dataDxfId="0">
      <calculatedColumnFormula>Table37[[#This Row],[Jednotková cena (bez DPH v Kč)]]*Table37[[#This Row],[Počet opakování (předpokládaný)]]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77EE42B-98EB-4F8A-8FD2-E48AC2DABD15}" name="Table7" displayName="Table7" ref="J4:K7" headerRowCount="0" totalsRowShown="0">
  <tableColumns count="2">
    <tableColumn id="1" xr3:uid="{F71E6908-3E66-4754-B1BA-5CB354646D0C}" name="Column1"/>
    <tableColumn id="2" xr3:uid="{DF60BBE3-19D7-41DF-8314-71A89DD9EB10}" name="Column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63B7-B02A-40A8-A23B-DAAFC4ADCC0A}">
  <dimension ref="A1:K29"/>
  <sheetViews>
    <sheetView showGridLines="0" tabSelected="1" topLeftCell="A3" workbookViewId="0">
      <selection activeCell="G3" sqref="G3:G24"/>
    </sheetView>
  </sheetViews>
  <sheetFormatPr defaultColWidth="0" defaultRowHeight="15" zeroHeight="1" x14ac:dyDescent="0.25"/>
  <cols>
    <col min="1" max="1" width="4.7109375" customWidth="1"/>
    <col min="2" max="2" width="30.85546875" customWidth="1"/>
    <col min="3" max="3" width="14.7109375" customWidth="1"/>
    <col min="4" max="4" width="14.42578125" customWidth="1"/>
    <col min="5" max="5" width="16.5703125" customWidth="1"/>
    <col min="6" max="6" width="20.7109375" customWidth="1"/>
    <col min="7" max="7" width="15.42578125" customWidth="1"/>
    <col min="8" max="8" width="14.85546875" customWidth="1"/>
    <col min="9" max="9" width="5.28515625" customWidth="1"/>
    <col min="10" max="10" width="18.42578125" customWidth="1"/>
    <col min="11" max="11" width="9.85546875" customWidth="1"/>
    <col min="12" max="16384" width="8.85546875" hidden="1"/>
  </cols>
  <sheetData>
    <row r="1" spans="2:11" ht="8.65" customHeight="1" x14ac:dyDescent="0.25"/>
    <row r="2" spans="2:11" ht="76.5" x14ac:dyDescent="0.25">
      <c r="B2" s="1" t="s">
        <v>22</v>
      </c>
      <c r="C2" s="11" t="s">
        <v>24</v>
      </c>
      <c r="D2" s="12" t="s">
        <v>34</v>
      </c>
      <c r="E2" s="12" t="s">
        <v>28</v>
      </c>
      <c r="F2" s="12" t="s">
        <v>29</v>
      </c>
      <c r="G2" s="13" t="s">
        <v>27</v>
      </c>
      <c r="H2" s="14" t="s">
        <v>25</v>
      </c>
      <c r="I2" s="14"/>
      <c r="J2" s="14"/>
    </row>
    <row r="3" spans="2:11" ht="26.25" x14ac:dyDescent="0.25">
      <c r="B3" s="2" t="s">
        <v>0</v>
      </c>
      <c r="C3" s="5">
        <v>13</v>
      </c>
      <c r="D3" s="6" t="s">
        <v>26</v>
      </c>
      <c r="E3" s="10" t="s">
        <v>30</v>
      </c>
      <c r="F3" s="10" t="s">
        <v>31</v>
      </c>
      <c r="G3" s="18"/>
      <c r="H3" s="15">
        <f>Table37[[#This Row],[Jednotková cena (bez DPH v Kč)]]*Table37[[#This Row],[Počet opakování (předpokládaný)]]</f>
        <v>0</v>
      </c>
      <c r="I3" s="19"/>
      <c r="J3" s="17" t="s">
        <v>39</v>
      </c>
    </row>
    <row r="4" spans="2:11" ht="26.25" x14ac:dyDescent="0.25">
      <c r="B4" s="2" t="s">
        <v>1</v>
      </c>
      <c r="C4" s="7">
        <v>13</v>
      </c>
      <c r="D4" s="6" t="s">
        <v>26</v>
      </c>
      <c r="E4" s="10" t="s">
        <v>30</v>
      </c>
      <c r="F4" s="10" t="s">
        <v>31</v>
      </c>
      <c r="G4" s="18"/>
      <c r="H4" s="16">
        <f>Table37[[#This Row],[Jednotková cena (bez DPH v Kč)]]*Table37[[#This Row],[Počet opakování (předpokládaný)]]</f>
        <v>0</v>
      </c>
      <c r="I4" s="19"/>
      <c r="J4" t="s">
        <v>38</v>
      </c>
      <c r="K4">
        <f>ROWS(G3:G24)</f>
        <v>22</v>
      </c>
    </row>
    <row r="5" spans="2:11" ht="26.25" x14ac:dyDescent="0.25">
      <c r="B5" s="2" t="s">
        <v>2</v>
      </c>
      <c r="C5" s="8">
        <v>13</v>
      </c>
      <c r="D5" s="6" t="s">
        <v>26</v>
      </c>
      <c r="E5" s="10" t="s">
        <v>30</v>
      </c>
      <c r="F5" s="10" t="s">
        <v>31</v>
      </c>
      <c r="G5" s="18"/>
      <c r="H5" s="16">
        <f>Table37[[#This Row],[Jednotková cena (bez DPH v Kč)]]*Table37[[#This Row],[Počet opakování (předpokládaný)]]</f>
        <v>0</v>
      </c>
      <c r="I5" s="19"/>
      <c r="J5" t="s">
        <v>36</v>
      </c>
      <c r="K5">
        <f>COUNTA(G3:G24)</f>
        <v>0</v>
      </c>
    </row>
    <row r="6" spans="2:11" ht="26.25" x14ac:dyDescent="0.25">
      <c r="B6" s="2" t="s">
        <v>3</v>
      </c>
      <c r="C6" s="8">
        <v>13</v>
      </c>
      <c r="D6" s="6" t="s">
        <v>26</v>
      </c>
      <c r="E6" s="10" t="s">
        <v>30</v>
      </c>
      <c r="F6" s="10" t="s">
        <v>31</v>
      </c>
      <c r="G6" s="18"/>
      <c r="H6" s="16">
        <f>Table37[[#This Row],[Jednotková cena (bez DPH v Kč)]]*Table37[[#This Row],[Počet opakování (předpokládaný)]]</f>
        <v>0</v>
      </c>
      <c r="I6" s="19"/>
      <c r="J6" t="s">
        <v>37</v>
      </c>
      <c r="K6">
        <f>K4-K5</f>
        <v>22</v>
      </c>
    </row>
    <row r="7" spans="2:11" ht="26.25" x14ac:dyDescent="0.25">
      <c r="B7" s="2" t="s">
        <v>4</v>
      </c>
      <c r="C7" s="8">
        <v>13</v>
      </c>
      <c r="D7" s="6" t="s">
        <v>26</v>
      </c>
      <c r="E7" s="10" t="s">
        <v>30</v>
      </c>
      <c r="F7" s="10" t="s">
        <v>31</v>
      </c>
      <c r="G7" s="18"/>
      <c r="H7" s="16">
        <f>Table37[[#This Row],[Jednotková cena (bez DPH v Kč)]]*Table37[[#This Row],[Počet opakování (předpokládaný)]]</f>
        <v>0</v>
      </c>
      <c r="I7" s="19"/>
      <c r="J7" s="21" t="s">
        <v>40</v>
      </c>
      <c r="K7" s="22" t="str">
        <f>_xlfn.IFS(K4=K5,"ANO",K4&gt;K5,"NE")</f>
        <v>NE</v>
      </c>
    </row>
    <row r="8" spans="2:11" ht="26.25" x14ac:dyDescent="0.25">
      <c r="B8" s="2" t="s">
        <v>5</v>
      </c>
      <c r="C8" s="8">
        <v>13</v>
      </c>
      <c r="D8" s="6" t="s">
        <v>26</v>
      </c>
      <c r="E8" s="10" t="s">
        <v>30</v>
      </c>
      <c r="F8" s="10" t="s">
        <v>31</v>
      </c>
      <c r="G8" s="18"/>
      <c r="H8" s="16">
        <f>Table37[[#This Row],[Jednotková cena (bez DPH v Kč)]]*Table37[[#This Row],[Počet opakování (předpokládaný)]]</f>
        <v>0</v>
      </c>
      <c r="I8" s="19"/>
    </row>
    <row r="9" spans="2:11" ht="26.25" x14ac:dyDescent="0.25">
      <c r="B9" s="2" t="s">
        <v>6</v>
      </c>
      <c r="C9" s="8">
        <v>13</v>
      </c>
      <c r="D9" s="6" t="s">
        <v>26</v>
      </c>
      <c r="E9" s="10" t="s">
        <v>30</v>
      </c>
      <c r="F9" s="10" t="s">
        <v>31</v>
      </c>
      <c r="G9" s="18"/>
      <c r="H9" s="16">
        <f>Table37[[#This Row],[Jednotková cena (bez DPH v Kč)]]*Table37[[#This Row],[Počet opakování (předpokládaný)]]</f>
        <v>0</v>
      </c>
      <c r="I9" s="19"/>
      <c r="J9" s="19"/>
    </row>
    <row r="10" spans="2:11" ht="26.25" x14ac:dyDescent="0.25">
      <c r="B10" s="2" t="s">
        <v>7</v>
      </c>
      <c r="C10" s="8">
        <v>13</v>
      </c>
      <c r="D10" s="6" t="s">
        <v>26</v>
      </c>
      <c r="E10" s="10" t="s">
        <v>30</v>
      </c>
      <c r="F10" s="10" t="s">
        <v>31</v>
      </c>
      <c r="G10" s="18"/>
      <c r="H10" s="16">
        <f>Table37[[#This Row],[Jednotková cena (bez DPH v Kč)]]*Table37[[#This Row],[Počet opakování (předpokládaný)]]</f>
        <v>0</v>
      </c>
      <c r="I10" s="19"/>
      <c r="J10" s="19"/>
    </row>
    <row r="11" spans="2:11" ht="26.25" x14ac:dyDescent="0.25">
      <c r="B11" s="2" t="s">
        <v>8</v>
      </c>
      <c r="C11" s="8">
        <v>13</v>
      </c>
      <c r="D11" s="6" t="s">
        <v>26</v>
      </c>
      <c r="E11" s="10" t="s">
        <v>30</v>
      </c>
      <c r="F11" s="10" t="s">
        <v>31</v>
      </c>
      <c r="G11" s="18"/>
      <c r="H11" s="16">
        <f>Table37[[#This Row],[Jednotková cena (bez DPH v Kč)]]*Table37[[#This Row],[Počet opakování (předpokládaný)]]</f>
        <v>0</v>
      </c>
      <c r="I11" s="19"/>
      <c r="J11" s="19"/>
    </row>
    <row r="12" spans="2:11" ht="26.25" x14ac:dyDescent="0.25">
      <c r="B12" s="2" t="s">
        <v>9</v>
      </c>
      <c r="C12" s="8">
        <v>13</v>
      </c>
      <c r="D12" s="6" t="s">
        <v>26</v>
      </c>
      <c r="E12" s="10" t="s">
        <v>30</v>
      </c>
      <c r="F12" s="10" t="s">
        <v>31</v>
      </c>
      <c r="G12" s="18"/>
      <c r="H12" s="16">
        <f>Table37[[#This Row],[Jednotková cena (bez DPH v Kč)]]*Table37[[#This Row],[Počet opakování (předpokládaný)]]</f>
        <v>0</v>
      </c>
      <c r="I12" s="19"/>
      <c r="J12" s="19"/>
    </row>
    <row r="13" spans="2:11" ht="26.25" x14ac:dyDescent="0.25">
      <c r="B13" s="2" t="s">
        <v>10</v>
      </c>
      <c r="C13" s="8">
        <v>13</v>
      </c>
      <c r="D13" s="6" t="s">
        <v>26</v>
      </c>
      <c r="E13" s="10" t="s">
        <v>30</v>
      </c>
      <c r="F13" s="10" t="s">
        <v>31</v>
      </c>
      <c r="G13" s="18"/>
      <c r="H13" s="16">
        <f>Table37[[#This Row],[Jednotková cena (bez DPH v Kč)]]*Table37[[#This Row],[Počet opakování (předpokládaný)]]</f>
        <v>0</v>
      </c>
      <c r="I13" s="19"/>
      <c r="J13" s="19"/>
    </row>
    <row r="14" spans="2:11" ht="26.25" x14ac:dyDescent="0.25">
      <c r="B14" s="2" t="s">
        <v>11</v>
      </c>
      <c r="C14" s="8">
        <v>13</v>
      </c>
      <c r="D14" s="6" t="s">
        <v>26</v>
      </c>
      <c r="E14" s="10" t="s">
        <v>30</v>
      </c>
      <c r="F14" s="10" t="s">
        <v>31</v>
      </c>
      <c r="G14" s="18"/>
      <c r="H14" s="16">
        <f>Table37[[#This Row],[Jednotková cena (bez DPH v Kč)]]*Table37[[#This Row],[Počet opakování (předpokládaný)]]</f>
        <v>0</v>
      </c>
      <c r="I14" s="19"/>
      <c r="J14" s="19"/>
    </row>
    <row r="15" spans="2:11" x14ac:dyDescent="0.25">
      <c r="B15" s="2" t="s">
        <v>12</v>
      </c>
      <c r="C15" s="7">
        <v>4</v>
      </c>
      <c r="D15" s="6" t="s">
        <v>26</v>
      </c>
      <c r="E15" s="10" t="s">
        <v>32</v>
      </c>
      <c r="F15" s="10" t="s">
        <v>33</v>
      </c>
      <c r="G15" s="18"/>
      <c r="H15" s="16">
        <f>Table37[[#This Row],[Jednotková cena (bez DPH v Kč)]]*Table37[[#This Row],[Počet opakování (předpokládaný)]]</f>
        <v>0</v>
      </c>
      <c r="I15" s="19"/>
      <c r="J15" s="19"/>
    </row>
    <row r="16" spans="2:11" x14ac:dyDescent="0.25">
      <c r="B16" s="2" t="s">
        <v>13</v>
      </c>
      <c r="C16" s="7">
        <v>4</v>
      </c>
      <c r="D16" s="6" t="s">
        <v>26</v>
      </c>
      <c r="E16" s="10" t="s">
        <v>32</v>
      </c>
      <c r="F16" s="10" t="s">
        <v>33</v>
      </c>
      <c r="G16" s="18"/>
      <c r="H16" s="16">
        <f>Table37[[#This Row],[Jednotková cena (bez DPH v Kč)]]*Table37[[#This Row],[Počet opakování (předpokládaný)]]</f>
        <v>0</v>
      </c>
      <c r="I16" s="19"/>
      <c r="J16" s="19"/>
    </row>
    <row r="17" spans="2:10" x14ac:dyDescent="0.25">
      <c r="B17" s="2" t="s">
        <v>14</v>
      </c>
      <c r="C17" s="7">
        <v>4</v>
      </c>
      <c r="D17" s="6" t="s">
        <v>26</v>
      </c>
      <c r="E17" s="10" t="s">
        <v>32</v>
      </c>
      <c r="F17" s="10" t="s">
        <v>33</v>
      </c>
      <c r="G17" s="18"/>
      <c r="H17" s="16">
        <f>Table37[[#This Row],[Jednotková cena (bez DPH v Kč)]]*Table37[[#This Row],[Počet opakování (předpokládaný)]]</f>
        <v>0</v>
      </c>
      <c r="I17" s="19"/>
      <c r="J17" s="19"/>
    </row>
    <row r="18" spans="2:10" x14ac:dyDescent="0.25">
      <c r="B18" s="2" t="s">
        <v>15</v>
      </c>
      <c r="C18" s="7">
        <v>4</v>
      </c>
      <c r="D18" s="6" t="s">
        <v>26</v>
      </c>
      <c r="E18" s="10" t="s">
        <v>32</v>
      </c>
      <c r="F18" s="10" t="s">
        <v>33</v>
      </c>
      <c r="G18" s="18"/>
      <c r="H18" s="16">
        <f>Table37[[#This Row],[Jednotková cena (bez DPH v Kč)]]*Table37[[#This Row],[Počet opakování (předpokládaný)]]</f>
        <v>0</v>
      </c>
      <c r="I18" s="19"/>
      <c r="J18" s="19"/>
    </row>
    <row r="19" spans="2:10" x14ac:dyDescent="0.25">
      <c r="B19" s="2" t="s">
        <v>16</v>
      </c>
      <c r="C19" s="7">
        <v>4</v>
      </c>
      <c r="D19" s="6" t="s">
        <v>26</v>
      </c>
      <c r="E19" s="10" t="s">
        <v>32</v>
      </c>
      <c r="F19" s="10" t="s">
        <v>33</v>
      </c>
      <c r="G19" s="18"/>
      <c r="H19" s="16">
        <f>Table37[[#This Row],[Jednotková cena (bez DPH v Kč)]]*Table37[[#This Row],[Počet opakování (předpokládaný)]]</f>
        <v>0</v>
      </c>
      <c r="I19" s="19"/>
      <c r="J19" s="19"/>
    </row>
    <row r="20" spans="2:10" x14ac:dyDescent="0.25">
      <c r="B20" s="2" t="s">
        <v>17</v>
      </c>
      <c r="C20" s="7">
        <v>4</v>
      </c>
      <c r="D20" s="6" t="s">
        <v>26</v>
      </c>
      <c r="E20" s="10" t="s">
        <v>32</v>
      </c>
      <c r="F20" s="10" t="s">
        <v>33</v>
      </c>
      <c r="G20" s="18"/>
      <c r="H20" s="16">
        <f>Table37[[#This Row],[Jednotková cena (bez DPH v Kč)]]*Table37[[#This Row],[Počet opakování (předpokládaný)]]</f>
        <v>0</v>
      </c>
      <c r="I20" s="19"/>
      <c r="J20" s="19"/>
    </row>
    <row r="21" spans="2:10" x14ac:dyDescent="0.25">
      <c r="B21" s="2" t="s">
        <v>18</v>
      </c>
      <c r="C21" s="7">
        <v>4</v>
      </c>
      <c r="D21" s="6" t="s">
        <v>26</v>
      </c>
      <c r="E21" s="10" t="s">
        <v>32</v>
      </c>
      <c r="F21" s="10" t="s">
        <v>33</v>
      </c>
      <c r="G21" s="18"/>
      <c r="H21" s="16">
        <f>Table37[[#This Row],[Jednotková cena (bez DPH v Kč)]]*Table37[[#This Row],[Počet opakování (předpokládaný)]]</f>
        <v>0</v>
      </c>
      <c r="I21" s="19"/>
      <c r="J21" s="19"/>
    </row>
    <row r="22" spans="2:10" x14ac:dyDescent="0.25">
      <c r="B22" s="2" t="s">
        <v>19</v>
      </c>
      <c r="C22" s="7">
        <v>4</v>
      </c>
      <c r="D22" s="6" t="s">
        <v>26</v>
      </c>
      <c r="E22" s="10" t="s">
        <v>32</v>
      </c>
      <c r="F22" s="10" t="s">
        <v>33</v>
      </c>
      <c r="G22" s="18"/>
      <c r="H22" s="16">
        <f>Table37[[#This Row],[Jednotková cena (bez DPH v Kč)]]*Table37[[#This Row],[Počet opakování (předpokládaný)]]</f>
        <v>0</v>
      </c>
      <c r="I22" s="19"/>
      <c r="J22" s="19"/>
    </row>
    <row r="23" spans="2:10" x14ac:dyDescent="0.25">
      <c r="B23" s="2" t="s">
        <v>20</v>
      </c>
      <c r="C23" s="7">
        <v>4</v>
      </c>
      <c r="D23" s="6" t="s">
        <v>26</v>
      </c>
      <c r="E23" s="10" t="s">
        <v>32</v>
      </c>
      <c r="F23" s="10" t="s">
        <v>33</v>
      </c>
      <c r="G23" s="18"/>
      <c r="H23" s="16">
        <f>Table37[[#This Row],[Jednotková cena (bez DPH v Kč)]]*Table37[[#This Row],[Počet opakování (předpokládaný)]]</f>
        <v>0</v>
      </c>
      <c r="I23" s="19"/>
      <c r="J23" s="19"/>
    </row>
    <row r="24" spans="2:10" x14ac:dyDescent="0.25">
      <c r="B24" s="2" t="s">
        <v>21</v>
      </c>
      <c r="C24" s="7">
        <v>4</v>
      </c>
      <c r="D24" s="6" t="s">
        <v>26</v>
      </c>
      <c r="E24" s="10" t="s">
        <v>32</v>
      </c>
      <c r="F24" s="10" t="s">
        <v>33</v>
      </c>
      <c r="G24" s="18"/>
      <c r="H24" s="16">
        <f>Table37[[#This Row],[Jednotková cena (bez DPH v Kč)]]*Table37[[#This Row],[Počet opakování (předpokládaný)]]</f>
        <v>0</v>
      </c>
      <c r="I24" s="19"/>
      <c r="J24" s="19"/>
    </row>
    <row r="25" spans="2:10" x14ac:dyDescent="0.25">
      <c r="B25" s="3" t="s">
        <v>23</v>
      </c>
      <c r="C25" s="9" t="s">
        <v>35</v>
      </c>
      <c r="D25" s="9" t="s">
        <v>35</v>
      </c>
      <c r="E25" s="9" t="s">
        <v>35</v>
      </c>
      <c r="F25" s="9" t="s">
        <v>35</v>
      </c>
      <c r="G25" s="9" t="s">
        <v>35</v>
      </c>
      <c r="H25" s="4">
        <f>SUBTOTAL(109,H3:H24)</f>
        <v>0</v>
      </c>
      <c r="I25" s="20"/>
      <c r="J25" s="20"/>
    </row>
    <row r="26" spans="2:10" x14ac:dyDescent="0.25"/>
    <row r="27" spans="2:10" x14ac:dyDescent="0.25"/>
    <row r="28" spans="2:10" x14ac:dyDescent="0.25"/>
    <row r="29" spans="2:10" x14ac:dyDescent="0.25"/>
  </sheetData>
  <sheetProtection algorithmName="SHA-512" hashValue="mx0Ha3ovNAaMuCwThUXMtijUnB3sytiBiIHTu+I4/yqWyGns87PeBH0PxuQu3Q/cKX3ZW5iK+oHVGoZGBpqjEg==" saltValue="Nqrx1ILazi1QIXebaHDSVA==" spinCount="100000" sheet="1" objects="1" scenarios="1" formatCells="0" formatColumns="0" formatRows="0"/>
  <conditionalFormatting sqref="K7">
    <cfRule type="containsText" dxfId="10" priority="1" operator="containsText" text="NE">
      <formula>NOT(ISERROR(SEARCH("NE",K7)))</formula>
    </cfRule>
    <cfRule type="containsText" dxfId="9" priority="2" operator="containsText" text="ANO">
      <formula>NOT(ISERROR(SEARCH("ANO",K7)))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E6F64B6D280D46A505E1948D7828CB" ma:contentTypeVersion="12" ma:contentTypeDescription="Vytvoří nový dokument" ma:contentTypeScope="" ma:versionID="584813f3b5c1356a5e400af4383849d4">
  <xsd:schema xmlns:xsd="http://www.w3.org/2001/XMLSchema" xmlns:xs="http://www.w3.org/2001/XMLSchema" xmlns:p="http://schemas.microsoft.com/office/2006/metadata/properties" xmlns:ns3="a7a4647f-a224-445a-b14b-39d0c1e72051" xmlns:ns4="df3b454c-0ecd-453a-92c0-c0b58e0b762a" targetNamespace="http://schemas.microsoft.com/office/2006/metadata/properties" ma:root="true" ma:fieldsID="7660c77f2c43942856c2971b326f2fcd" ns3:_="" ns4:_="">
    <xsd:import namespace="a7a4647f-a224-445a-b14b-39d0c1e72051"/>
    <xsd:import namespace="df3b454c-0ecd-453a-92c0-c0b58e0b76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4647f-a224-445a-b14b-39d0c1e72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b454c-0ecd-453a-92c0-c0b58e0b7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E56EA8-4DCF-4CB7-9A10-15591B9FA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4647f-a224-445a-b14b-39d0c1e72051"/>
    <ds:schemaRef ds:uri="df3b454c-0ecd-453a-92c0-c0b58e0b7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D2F1A5-A591-496E-8922-EA5116ECE2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4B1FF2-8FCB-4715-8877-21717797A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kalkulační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Mádlová Iva</cp:lastModifiedBy>
  <dcterms:created xsi:type="dcterms:W3CDTF">2020-12-10T12:03:44Z</dcterms:created>
  <dcterms:modified xsi:type="dcterms:W3CDTF">2021-03-05T19:24:07Z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0x01010055E6F64B6D280D46A505E1948D7828CB</vt:lpwstr>
  </property>
</Properties>
</file>