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27016" yWindow="59866" windowWidth="38640" windowHeight="21240" activeTab="0"/>
  </bookViews>
  <sheets>
    <sheet name="Cenová_nabídka" sheetId="1" r:id="rId1"/>
    <sheet name="Rozmístění_m_stanic" sheetId="25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<sst xmlns="http://schemas.openxmlformats.org/spreadsheetml/2006/main" count="297" uniqueCount="107">
  <si>
    <t>Zadavatel</t>
  </si>
  <si>
    <t>Adresa</t>
  </si>
  <si>
    <t>Práce včetně dopravy, času a materiálu</t>
  </si>
  <si>
    <t>Počet monitorů</t>
  </si>
  <si>
    <t>Dodávka a instalace</t>
  </si>
  <si>
    <t>ks</t>
  </si>
  <si>
    <t>Cena v Kč</t>
  </si>
  <si>
    <t>Celkem v Kč</t>
  </si>
  <si>
    <t>Počet objektů</t>
  </si>
  <si>
    <t xml:space="preserve">Celkem v Kč </t>
  </si>
  <si>
    <t>ü</t>
  </si>
  <si>
    <t>Dezinsekce</t>
  </si>
  <si>
    <t>Cena v Kč bez DPH</t>
  </si>
  <si>
    <t xml:space="preserve">za m²/m³
</t>
  </si>
  <si>
    <t>za hnízdo</t>
  </si>
  <si>
    <t>Deratizace</t>
  </si>
  <si>
    <t xml:space="preserve">Cena v Kč bez DPH </t>
  </si>
  <si>
    <t>za staničku</t>
  </si>
  <si>
    <t>za 1 hod</t>
  </si>
  <si>
    <t>za 1 klec</t>
  </si>
  <si>
    <t>Dezinfekce</t>
  </si>
  <si>
    <t xml:space="preserve">za m²/m³ </t>
  </si>
  <si>
    <t>Ceny jsou uvedené bez DPH</t>
  </si>
  <si>
    <t>K cenám bude připočtena DPH dle příslušného zákonného ustanovení platného ke dni zdanitelného plnění</t>
  </si>
  <si>
    <t>Represe</t>
  </si>
  <si>
    <t>Monitorování lezoucí hmyz</t>
  </si>
  <si>
    <t>Monitorování hlodavci - vnitřní stanice</t>
  </si>
  <si>
    <t>Monitorování hlodavci - venkovní stanice</t>
  </si>
  <si>
    <t>Monitorování létající hmyz - zavíječi</t>
  </si>
  <si>
    <t>Monitorování létající hmyz - UVA lapače</t>
  </si>
  <si>
    <t>Tvorba dokumentace</t>
  </si>
  <si>
    <t>Četnost</t>
  </si>
  <si>
    <t>Monitorování*</t>
  </si>
  <si>
    <t>Koleje A</t>
  </si>
  <si>
    <t>Koleje BCD</t>
  </si>
  <si>
    <t>Společenská místnost</t>
  </si>
  <si>
    <t>Společné prostory - chodby</t>
  </si>
  <si>
    <t>Společné prostory - WC</t>
  </si>
  <si>
    <t>Společné prostory - kuchyně</t>
  </si>
  <si>
    <t>Suterén</t>
  </si>
  <si>
    <t>Prádelny, sušárny</t>
  </si>
  <si>
    <t>Koleje EFG</t>
  </si>
  <si>
    <t>Koleje JIH</t>
  </si>
  <si>
    <t>Menza</t>
  </si>
  <si>
    <t>Přízemí</t>
  </si>
  <si>
    <t>Venkovní prostory</t>
  </si>
  <si>
    <t>MHVn</t>
  </si>
  <si>
    <t>MLezH</t>
  </si>
  <si>
    <t>MLetZ</t>
  </si>
  <si>
    <t>MLetUVA</t>
  </si>
  <si>
    <t>MHV</t>
  </si>
  <si>
    <t>NÁVRH ROZMÍSTĚNÍ MONITOROVACÍCH STANIC, počet ks*</t>
  </si>
  <si>
    <t>CELKEM ks</t>
  </si>
  <si>
    <t>6 x ročně</t>
  </si>
  <si>
    <t>za postel</t>
  </si>
  <si>
    <t xml:space="preserve">Monitorování - dle četnosti </t>
  </si>
  <si>
    <r>
      <rPr>
        <b/>
        <sz val="14"/>
        <rFont val="Calibri"/>
        <family val="2"/>
        <scheme val="minor"/>
      </rPr>
      <t>Monitorování</t>
    </r>
    <r>
      <rPr>
        <b/>
        <sz val="11"/>
        <rFont val="Calibri"/>
        <family val="2"/>
        <scheme val="minor"/>
      </rPr>
      <t xml:space="preserve"> - zavedení služby</t>
    </r>
  </si>
  <si>
    <t>Jednotka</t>
  </si>
  <si>
    <t>za 1 škůdce</t>
  </si>
  <si>
    <t>* Monitorování = cena za jeden zásah monitorování, který zahrnuje všechny úkony popsané v dokumentu "Specifikace ochrany proti škůdcům", v kapitole 5. 1 - Četnost monitorování, příloha 1 zadávací dokumentace</t>
  </si>
  <si>
    <t>Ceník</t>
  </si>
  <si>
    <t>Monitory hlodavci vnitřní</t>
  </si>
  <si>
    <t>Monitory lezoucí hmyz</t>
  </si>
  <si>
    <t>Monitory létající hmyz zavíječovití</t>
  </si>
  <si>
    <t>Monitory létající hmyz UVA</t>
  </si>
  <si>
    <t>Monitory hlodavci venkovní</t>
  </si>
  <si>
    <t>-</t>
  </si>
  <si>
    <t>Ostatní služby</t>
  </si>
  <si>
    <t>Roční vyhodnocování a analýza trendů, návrh doporučení</t>
  </si>
  <si>
    <t>* Rozmístění může být upraveno konkrétně dle situace po prohlídace stanoviště odborně způsobilou osobou poskytovatele služby ochrany proti škůdcům</t>
  </si>
  <si>
    <r>
      <t>za pokoj (</t>
    </r>
    <r>
      <rPr>
        <sz val="11"/>
        <color theme="1"/>
        <rFont val="Calibri"/>
        <family val="2"/>
      </rPr>
      <t xml:space="preserve">ø </t>
    </r>
    <r>
      <rPr>
        <sz val="11"/>
        <color theme="1"/>
        <rFont val="Calibri"/>
        <family val="2"/>
        <scheme val="minor"/>
      </rPr>
      <t>20 m²)</t>
    </r>
  </si>
  <si>
    <t>za determinaci</t>
  </si>
  <si>
    <t>za 1 školení</t>
  </si>
  <si>
    <t>Název</t>
  </si>
  <si>
    <t>Kamýcká 129, 165 00 Praha -Suchdol</t>
  </si>
  <si>
    <t xml:space="preserve">Chemická dezinfekce - postřik, fogování, dýmování, ULV </t>
  </si>
  <si>
    <t xml:space="preserve">Determinace škůdce na místě - do 24 hodin od nahlášení </t>
  </si>
  <si>
    <t>Předpokládaná četnost za rok v mj</t>
  </si>
  <si>
    <t>Akce - práce včetně dopravy, času a materiálu</t>
  </si>
  <si>
    <t>Papírová nebo elektronická dokumentace</t>
  </si>
  <si>
    <r>
      <rPr>
        <b/>
        <u val="single"/>
        <sz val="11"/>
        <color theme="1"/>
        <rFont val="Calibri"/>
        <family val="2"/>
        <scheme val="minor"/>
      </rPr>
      <t xml:space="preserve"> Účastník</t>
    </r>
    <r>
      <rPr>
        <b/>
        <sz val="11"/>
        <color theme="1"/>
        <rFont val="Calibri"/>
        <family val="2"/>
        <scheme val="minor"/>
      </rPr>
      <t xml:space="preserve"> vyplní žlutě označené buňky</t>
    </r>
  </si>
  <si>
    <t>Celkem monitorování v Kč za 4 roky</t>
  </si>
  <si>
    <t>Celkem represe v Kč za 4 roky</t>
  </si>
  <si>
    <t>CENA CELKEM</t>
  </si>
  <si>
    <t>Česká zemědělská univerzita v Praze</t>
  </si>
  <si>
    <t>Dezinsekce - švábovití</t>
  </si>
  <si>
    <r>
      <t xml:space="preserve">Dezinsekce - mravenci rod </t>
    </r>
    <r>
      <rPr>
        <i/>
        <sz val="11"/>
        <rFont val="Calibri"/>
        <family val="2"/>
        <scheme val="minor"/>
      </rPr>
      <t>Monomorium</t>
    </r>
    <r>
      <rPr>
        <strike/>
        <sz val="11"/>
        <rFont val="Calibri"/>
        <family val="2"/>
        <scheme val="minor"/>
      </rPr>
      <t xml:space="preserve"> </t>
    </r>
  </si>
  <si>
    <t xml:space="preserve">Dezinsekce - vosy, sršně </t>
  </si>
  <si>
    <t xml:space="preserve">Dezinsekce - skladištní škůdci </t>
  </si>
  <si>
    <t xml:space="preserve">Dezinsekce - mouchy a komáři </t>
  </si>
  <si>
    <t>Dezinsekce - koutule</t>
  </si>
  <si>
    <t xml:space="preserve">Dezinsekce - štěnice </t>
  </si>
  <si>
    <t xml:space="preserve">Monitoring výskytu štěnic </t>
  </si>
  <si>
    <t xml:space="preserve">Monitoring výskytu ostatních škůdců </t>
  </si>
  <si>
    <t xml:space="preserve">Ostatní Chemická dezinsekce - postřik, ULV </t>
  </si>
  <si>
    <r>
      <t>Deratizace - jednorázové umístění staničky</t>
    </r>
    <r>
      <rPr>
        <strike/>
        <sz val="11"/>
        <rFont val="Calibri"/>
        <family val="2"/>
        <scheme val="minor"/>
      </rPr>
      <t xml:space="preserve"> </t>
    </r>
  </si>
  <si>
    <t xml:space="preserve">Deratizace - odvoz uhynulých hlodavců, zamezení prostupů </t>
  </si>
  <si>
    <r>
      <t>Odchyt holubů/sezóna</t>
    </r>
    <r>
      <rPr>
        <strike/>
        <sz val="11"/>
        <rFont val="Calibri"/>
        <family val="2"/>
        <scheme val="minor"/>
      </rPr>
      <t xml:space="preserve"> </t>
    </r>
  </si>
  <si>
    <t>Jiné mimořádné práce (sanace zdiva, řešení plísní)</t>
  </si>
  <si>
    <r>
      <t>Místní šetření terénním biologem</t>
    </r>
    <r>
      <rPr>
        <strike/>
        <sz val="11"/>
        <rFont val="Calibri"/>
        <family val="2"/>
        <scheme val="minor"/>
      </rPr>
      <t xml:space="preserve"> </t>
    </r>
  </si>
  <si>
    <t xml:space="preserve">Školení pro zaměstnance ohledně škůdců a prevence </t>
  </si>
  <si>
    <t xml:space="preserve">Tvorba informačních letáků (pro zaměstnance, pro studenty…) </t>
  </si>
  <si>
    <t xml:space="preserve">Tvorba ostatní dokumentace ohledně ochrany proti škůdcům </t>
  </si>
  <si>
    <t>1. kriterium hodnocení_ Nabídková cena</t>
  </si>
  <si>
    <t>ANO/NE</t>
  </si>
  <si>
    <t>Vedení kompletní dokumentace ochrany proti škůdcům v elektronické podobě</t>
  </si>
  <si>
    <t>2. kritérium  hodnocení_Vedení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</si>
</sst>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4" fontId="0" fillId="2" borderId="7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0" borderId="8" xfId="0" applyBorder="1"/>
    <xf numFmtId="0" fontId="6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0" fillId="3" borderId="11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4" fontId="0" fillId="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4" borderId="20" xfId="0" applyFill="1" applyBorder="1"/>
    <xf numFmtId="0" fontId="0" fillId="0" borderId="22" xfId="0" applyBorder="1"/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20" xfId="0" applyFont="1" applyFill="1" applyBorder="1"/>
    <xf numFmtId="0" fontId="0" fillId="6" borderId="0" xfId="0" applyFill="1"/>
    <xf numFmtId="0" fontId="2" fillId="5" borderId="24" xfId="0" applyFont="1" applyFill="1" applyBorder="1"/>
    <xf numFmtId="0" fontId="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0" fillId="2" borderId="6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" fontId="0" fillId="2" borderId="30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4" fillId="0" borderId="31" xfId="0" applyFont="1" applyBorder="1" applyAlignment="1">
      <alignment horizontal="left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25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34" xfId="0" applyFont="1" applyBorder="1" applyAlignment="1">
      <alignment horizontal="center"/>
    </xf>
    <xf numFmtId="2" fontId="10" fillId="7" borderId="11" xfId="0" applyNumberFormat="1" applyFont="1" applyFill="1" applyBorder="1" applyAlignment="1">
      <alignment horizontal="center"/>
    </xf>
    <xf numFmtId="2" fontId="0" fillId="2" borderId="11" xfId="0" applyNumberForma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7" borderId="1" xfId="0" applyFont="1" applyFill="1" applyBorder="1" applyAlignment="1">
      <alignment horizontal="center" wrapText="1"/>
    </xf>
    <xf numFmtId="0" fontId="13" fillId="7" borderId="12" xfId="0" applyFont="1" applyFill="1" applyBorder="1" applyAlignment="1">
      <alignment horizontal="center" wrapText="1"/>
    </xf>
    <xf numFmtId="4" fontId="0" fillId="7" borderId="14" xfId="0" applyNumberFormat="1" applyFill="1" applyBorder="1" applyAlignment="1">
      <alignment horizontal="center"/>
    </xf>
    <xf numFmtId="2" fontId="2" fillId="9" borderId="15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4" fontId="14" fillId="6" borderId="0" xfId="0" applyNumberFormat="1" applyFont="1" applyFill="1" applyAlignment="1">
      <alignment horizontal="center" vertical="center"/>
    </xf>
    <xf numFmtId="0" fontId="10" fillId="6" borderId="0" xfId="0" applyFont="1" applyFill="1"/>
    <xf numFmtId="0" fontId="4" fillId="6" borderId="0" xfId="0" applyFont="1" applyFill="1"/>
    <xf numFmtId="2" fontId="2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wrapText="1"/>
    </xf>
    <xf numFmtId="0" fontId="11" fillId="6" borderId="0" xfId="0" applyFont="1" applyFill="1"/>
    <xf numFmtId="0" fontId="20" fillId="6" borderId="0" xfId="0" applyFont="1" applyFill="1"/>
    <xf numFmtId="0" fontId="2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2" fillId="8" borderId="10" xfId="0" applyFont="1" applyFill="1" applyBorder="1" applyAlignment="1">
      <alignment vertical="center"/>
    </xf>
    <xf numFmtId="0" fontId="2" fillId="0" borderId="36" xfId="0" applyFont="1" applyBorder="1"/>
    <xf numFmtId="0" fontId="0" fillId="0" borderId="31" xfId="0" applyBorder="1" applyAlignment="1">
      <alignment horizontal="left"/>
    </xf>
    <xf numFmtId="0" fontId="2" fillId="0" borderId="17" xfId="0" applyFont="1" applyBorder="1"/>
    <xf numFmtId="0" fontId="4" fillId="0" borderId="9" xfId="0" applyFont="1" applyBorder="1" applyAlignment="1">
      <alignment horizontal="left"/>
    </xf>
    <xf numFmtId="0" fontId="2" fillId="6" borderId="0" xfId="0" applyFont="1" applyFill="1" applyAlignment="1">
      <alignment vertical="center"/>
    </xf>
    <xf numFmtId="0" fontId="11" fillId="8" borderId="12" xfId="0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11" fillId="0" borderId="0" xfId="0" applyFont="1"/>
    <xf numFmtId="4" fontId="11" fillId="6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5" fillId="10" borderId="0" xfId="0" applyFont="1" applyFill="1" applyAlignment="1">
      <alignment horizontal="left" vertical="center"/>
    </xf>
    <xf numFmtId="0" fontId="2" fillId="8" borderId="10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15" xfId="0" applyFont="1" applyFill="1" applyBorder="1" applyAlignment="1">
      <alignment horizont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8" borderId="28" xfId="0" applyFont="1" applyFill="1" applyBorder="1" applyAlignment="1">
      <alignment horizontal="center"/>
    </xf>
    <xf numFmtId="0" fontId="2" fillId="8" borderId="35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8" borderId="39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7" fillId="8" borderId="10" xfId="0" applyFont="1" applyFill="1" applyBorder="1" applyAlignment="1">
      <alignment horizontal="left" vertical="center"/>
    </xf>
    <xf numFmtId="0" fontId="7" fillId="8" borderId="32" xfId="0" applyFont="1" applyFill="1" applyBorder="1" applyAlignment="1">
      <alignment horizontal="left" vertical="center"/>
    </xf>
    <xf numFmtId="0" fontId="7" fillId="8" borderId="15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8" borderId="36" xfId="0" applyFont="1" applyFill="1" applyBorder="1" applyAlignment="1">
      <alignment horizontal="left" vertical="center"/>
    </xf>
    <xf numFmtId="0" fontId="11" fillId="8" borderId="37" xfId="0" applyFont="1" applyFill="1" applyBorder="1" applyAlignment="1">
      <alignment horizontal="left" vertical="center"/>
    </xf>
    <xf numFmtId="0" fontId="11" fillId="8" borderId="16" xfId="0" applyFont="1" applyFill="1" applyBorder="1" applyAlignment="1">
      <alignment horizontal="left" vertical="center"/>
    </xf>
    <xf numFmtId="0" fontId="8" fillId="0" borderId="3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4" borderId="36" xfId="0" applyFill="1" applyBorder="1" applyAlignment="1">
      <alignment horizontal="center" wrapText="1"/>
    </xf>
    <xf numFmtId="0" fontId="0" fillId="4" borderId="37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561975</xdr:colOff>
      <xdr:row>1</xdr:row>
      <xdr:rowOff>85725</xdr:rowOff>
    </xdr:from>
    <xdr:to>
      <xdr:col>22</xdr:col>
      <xdr:colOff>504825</xdr:colOff>
      <xdr:row>39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276225"/>
          <a:ext cx="6038850" cy="7258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86"/>
  <sheetViews>
    <sheetView showGridLines="0" tabSelected="1" zoomScale="80" zoomScaleNormal="80" workbookViewId="0" topLeftCell="A32">
      <selection activeCell="C68" sqref="C68"/>
    </sheetView>
  </sheetViews>
  <sheetFormatPr defaultColWidth="9.140625" defaultRowHeight="15"/>
  <cols>
    <col min="1" max="1" width="56.7109375" style="0" customWidth="1"/>
    <col min="2" max="2" width="24.7109375" style="1" customWidth="1"/>
    <col min="3" max="3" width="21.00390625" style="0" customWidth="1"/>
    <col min="4" max="4" width="18.140625" style="0" customWidth="1"/>
    <col min="5" max="5" width="12.7109375" style="0" customWidth="1"/>
    <col min="6" max="6" width="111.57421875" style="0" customWidth="1"/>
    <col min="7" max="7" width="27.00390625" style="0" customWidth="1"/>
    <col min="8" max="10" width="12.7109375" style="0" customWidth="1"/>
  </cols>
  <sheetData>
    <row r="1" ht="15" thickBot="1"/>
    <row r="2" spans="1:6" ht="21.75" customHeight="1" thickBot="1">
      <c r="A2" s="131" t="s">
        <v>0</v>
      </c>
      <c r="B2" s="100"/>
      <c r="C2" s="101"/>
      <c r="D2" s="102"/>
      <c r="E2" s="128"/>
      <c r="F2" s="128"/>
    </row>
    <row r="3" spans="1:6" ht="15">
      <c r="A3" s="132" t="s">
        <v>73</v>
      </c>
      <c r="B3" s="133" t="s">
        <v>84</v>
      </c>
      <c r="C3" s="103"/>
      <c r="D3" s="104"/>
      <c r="E3" s="129"/>
      <c r="F3" s="129"/>
    </row>
    <row r="4" spans="1:6" ht="15">
      <c r="A4" s="134" t="s">
        <v>1</v>
      </c>
      <c r="B4" s="105" t="s">
        <v>74</v>
      </c>
      <c r="C4" s="106"/>
      <c r="D4" s="107"/>
      <c r="E4" s="130"/>
      <c r="F4" s="130"/>
    </row>
    <row r="5" spans="1:6" ht="15">
      <c r="A5" s="25"/>
      <c r="B5" s="21"/>
      <c r="C5" s="21"/>
      <c r="D5" s="21"/>
      <c r="E5" s="130"/>
      <c r="F5" s="130"/>
    </row>
    <row r="6" ht="18">
      <c r="A6" s="139" t="s">
        <v>103</v>
      </c>
    </row>
    <row r="7" ht="15" thickBot="1"/>
    <row r="8" spans="1:4" ht="21.9" customHeight="1" thickBot="1">
      <c r="A8" s="163" t="s">
        <v>56</v>
      </c>
      <c r="B8" s="164"/>
      <c r="C8" s="164"/>
      <c r="D8" s="165"/>
    </row>
    <row r="9" spans="1:4" ht="15" thickBot="1">
      <c r="A9" s="173" t="s">
        <v>2</v>
      </c>
      <c r="B9" s="22" t="s">
        <v>3</v>
      </c>
      <c r="C9" s="23" t="s">
        <v>4</v>
      </c>
      <c r="D9" s="24"/>
    </row>
    <row r="10" spans="1:4" ht="15" thickBot="1">
      <c r="A10" s="174"/>
      <c r="B10" s="2" t="s">
        <v>5</v>
      </c>
      <c r="C10" s="40" t="s">
        <v>6</v>
      </c>
      <c r="D10" s="3" t="s">
        <v>7</v>
      </c>
    </row>
    <row r="11" spans="1:4" ht="15">
      <c r="A11" s="4" t="s">
        <v>26</v>
      </c>
      <c r="B11" s="5">
        <v>90</v>
      </c>
      <c r="C11" s="6"/>
      <c r="D11" s="36">
        <f>B11*C11</f>
        <v>0</v>
      </c>
    </row>
    <row r="12" spans="1:4" ht="15">
      <c r="A12" s="44" t="s">
        <v>27</v>
      </c>
      <c r="B12" s="33">
        <v>20</v>
      </c>
      <c r="C12" s="45"/>
      <c r="D12" s="49">
        <f>B12*C12</f>
        <v>0</v>
      </c>
    </row>
    <row r="13" spans="1:4" ht="15">
      <c r="A13" s="7" t="s">
        <v>25</v>
      </c>
      <c r="B13" s="8">
        <v>172</v>
      </c>
      <c r="C13" s="9"/>
      <c r="D13" s="37">
        <f>B13*C13</f>
        <v>0</v>
      </c>
    </row>
    <row r="14" spans="1:4" ht="15">
      <c r="A14" s="7" t="s">
        <v>28</v>
      </c>
      <c r="B14" s="8">
        <v>8</v>
      </c>
      <c r="C14" s="48"/>
      <c r="D14" s="38">
        <f>B14*C14</f>
        <v>0</v>
      </c>
    </row>
    <row r="15" spans="1:4" ht="15" thickBot="1">
      <c r="A15" s="46" t="s">
        <v>29</v>
      </c>
      <c r="B15" s="42">
        <v>8</v>
      </c>
      <c r="C15" s="47"/>
      <c r="D15" s="49">
        <f>B15*C15</f>
        <v>0</v>
      </c>
    </row>
    <row r="16" spans="1:10" ht="15" thickBot="1">
      <c r="A16" s="28" t="s">
        <v>30</v>
      </c>
      <c r="B16" s="23" t="s">
        <v>6</v>
      </c>
      <c r="C16" s="23" t="s">
        <v>8</v>
      </c>
      <c r="D16" s="35" t="s">
        <v>7</v>
      </c>
      <c r="F16" s="59"/>
      <c r="G16" s="59"/>
      <c r="H16" s="59"/>
      <c r="I16" s="59"/>
      <c r="J16" s="59"/>
    </row>
    <row r="17" spans="1:10" ht="15" thickBot="1">
      <c r="A17" s="135" t="s">
        <v>79</v>
      </c>
      <c r="B17" s="20"/>
      <c r="C17" s="34">
        <v>1</v>
      </c>
      <c r="D17" s="39">
        <f>B17*C17</f>
        <v>0</v>
      </c>
      <c r="F17" s="120"/>
      <c r="G17" s="59"/>
      <c r="H17" s="59"/>
      <c r="I17" s="59"/>
      <c r="J17" s="59"/>
    </row>
    <row r="18" spans="1:10" ht="15" thickBot="1">
      <c r="A18" s="171"/>
      <c r="B18" s="172"/>
      <c r="C18" s="66" t="s">
        <v>9</v>
      </c>
      <c r="D18" s="67">
        <f>SUM(D11:D15,D17:D17)</f>
        <v>0</v>
      </c>
      <c r="F18" s="121"/>
      <c r="G18" s="121"/>
      <c r="H18" s="122"/>
      <c r="I18" s="59"/>
      <c r="J18" s="59"/>
    </row>
    <row r="19" spans="1:10" ht="15" thickBot="1">
      <c r="A19" s="175"/>
      <c r="B19" s="176"/>
      <c r="C19" s="176"/>
      <c r="D19" s="177"/>
      <c r="F19" s="59"/>
      <c r="G19" s="59"/>
      <c r="H19" s="59"/>
      <c r="I19" s="59"/>
      <c r="J19" s="59"/>
    </row>
    <row r="20" spans="1:10" ht="25.5" customHeight="1" thickBot="1">
      <c r="A20" s="163" t="s">
        <v>55</v>
      </c>
      <c r="B20" s="164"/>
      <c r="C20" s="164"/>
      <c r="D20" s="165"/>
      <c r="F20" s="59"/>
      <c r="G20" s="59"/>
      <c r="H20" s="59"/>
      <c r="I20" s="59"/>
      <c r="J20" s="59"/>
    </row>
    <row r="21" spans="1:10" ht="15" thickBot="1">
      <c r="A21" s="173" t="s">
        <v>2</v>
      </c>
      <c r="B21" s="27" t="s">
        <v>32</v>
      </c>
      <c r="C21" s="26" t="s">
        <v>31</v>
      </c>
      <c r="D21" s="26"/>
      <c r="F21" s="59"/>
      <c r="G21" s="59"/>
      <c r="H21" s="59"/>
      <c r="I21" s="59"/>
      <c r="J21" s="59"/>
    </row>
    <row r="22" spans="1:10" ht="15" thickBot="1">
      <c r="A22" s="174"/>
      <c r="B22" s="2" t="s">
        <v>6</v>
      </c>
      <c r="C22" s="2" t="s">
        <v>53</v>
      </c>
      <c r="D22" s="3" t="s">
        <v>7</v>
      </c>
      <c r="F22" s="59"/>
      <c r="G22" s="59"/>
      <c r="H22" s="59"/>
      <c r="I22" s="59"/>
      <c r="J22" s="59"/>
    </row>
    <row r="23" spans="1:10" ht="15">
      <c r="A23" s="4" t="s">
        <v>26</v>
      </c>
      <c r="B23" s="10"/>
      <c r="C23" s="111" t="s">
        <v>10</v>
      </c>
      <c r="D23" s="36">
        <f>B11*B23*6</f>
        <v>0</v>
      </c>
      <c r="E23" s="11"/>
      <c r="F23" s="123"/>
      <c r="G23" s="59"/>
      <c r="H23" s="59"/>
      <c r="I23" s="59"/>
      <c r="J23" s="59"/>
    </row>
    <row r="24" spans="1:10" ht="15">
      <c r="A24" s="44" t="s">
        <v>27</v>
      </c>
      <c r="B24" s="12"/>
      <c r="C24" s="108" t="s">
        <v>10</v>
      </c>
      <c r="D24" s="38">
        <f>B12*B24*6</f>
        <v>0</v>
      </c>
      <c r="E24" s="11"/>
      <c r="F24" s="123"/>
      <c r="G24" s="59"/>
      <c r="H24" s="59"/>
      <c r="I24" s="59"/>
      <c r="J24" s="59"/>
    </row>
    <row r="25" spans="1:10" ht="15">
      <c r="A25" s="7" t="s">
        <v>25</v>
      </c>
      <c r="B25" s="20"/>
      <c r="C25" s="108" t="s">
        <v>10</v>
      </c>
      <c r="D25" s="38">
        <f>B13*B25*6</f>
        <v>0</v>
      </c>
      <c r="E25" s="11"/>
      <c r="F25" s="123"/>
      <c r="G25" s="59"/>
      <c r="H25" s="59"/>
      <c r="I25" s="59"/>
      <c r="J25" s="59"/>
    </row>
    <row r="26" spans="1:10" ht="15">
      <c r="A26" s="7" t="s">
        <v>28</v>
      </c>
      <c r="B26" s="20"/>
      <c r="C26" s="108" t="s">
        <v>10</v>
      </c>
      <c r="D26" s="38">
        <f>B14*B26*6</f>
        <v>0</v>
      </c>
      <c r="E26" s="11"/>
      <c r="F26" s="123"/>
      <c r="G26" s="59"/>
      <c r="H26" s="59"/>
      <c r="I26" s="59"/>
      <c r="J26" s="59"/>
    </row>
    <row r="27" spans="1:10" ht="15" thickBot="1">
      <c r="A27" s="46" t="s">
        <v>29</v>
      </c>
      <c r="B27" s="112"/>
      <c r="C27" s="113" t="s">
        <v>10</v>
      </c>
      <c r="D27" s="39">
        <f>B15*B27*6</f>
        <v>0</v>
      </c>
      <c r="E27" s="11"/>
      <c r="F27" s="123"/>
      <c r="G27" s="59"/>
      <c r="H27" s="59"/>
      <c r="I27" s="59"/>
      <c r="J27" s="59"/>
    </row>
    <row r="28" spans="1:10" ht="16.5" customHeight="1" thickBot="1">
      <c r="A28" s="41" t="s">
        <v>68</v>
      </c>
      <c r="B28" s="166"/>
      <c r="C28" s="167"/>
      <c r="D28" s="110"/>
      <c r="E28" s="11"/>
      <c r="F28" s="123"/>
      <c r="G28" s="59"/>
      <c r="H28" s="59"/>
      <c r="I28" s="59"/>
      <c r="J28" s="59"/>
    </row>
    <row r="29" spans="1:10" ht="31.2" customHeight="1" thickBot="1">
      <c r="A29" s="149" t="s">
        <v>59</v>
      </c>
      <c r="B29" s="150"/>
      <c r="C29" s="114" t="s">
        <v>81</v>
      </c>
      <c r="D29" s="109">
        <f>SUM(D23:D28)*4</f>
        <v>0</v>
      </c>
      <c r="E29" s="19"/>
      <c r="F29" s="142"/>
      <c r="G29" s="142"/>
      <c r="H29" s="119"/>
      <c r="I29" s="59"/>
      <c r="J29" s="59"/>
    </row>
    <row r="30" spans="1:10" ht="15.75" customHeight="1">
      <c r="A30" s="151"/>
      <c r="B30" s="152"/>
      <c r="C30" s="69"/>
      <c r="D30" s="70"/>
      <c r="E30" s="19"/>
      <c r="F30" s="142"/>
      <c r="G30" s="142"/>
      <c r="H30" s="119"/>
      <c r="I30" s="59"/>
      <c r="J30" s="59"/>
    </row>
    <row r="31" spans="1:10" ht="15" customHeight="1" thickBot="1">
      <c r="A31" s="153"/>
      <c r="B31" s="154"/>
      <c r="C31" s="71"/>
      <c r="D31" s="72"/>
      <c r="F31" s="59"/>
      <c r="G31" s="59"/>
      <c r="H31" s="59"/>
      <c r="I31" s="59"/>
      <c r="J31" s="59"/>
    </row>
    <row r="32" spans="1:10" ht="14.25" customHeight="1">
      <c r="A32" s="61"/>
      <c r="B32" s="61"/>
      <c r="C32" s="69"/>
      <c r="D32" s="69"/>
      <c r="F32" s="59"/>
      <c r="G32" s="59"/>
      <c r="H32" s="59"/>
      <c r="I32" s="59"/>
      <c r="J32" s="59"/>
    </row>
    <row r="33" spans="1:10" ht="18" customHeight="1">
      <c r="A33" s="73" t="s">
        <v>60</v>
      </c>
      <c r="B33" s="61"/>
      <c r="C33" s="69"/>
      <c r="D33" s="69"/>
      <c r="F33" s="59"/>
      <c r="G33" s="59"/>
      <c r="H33" s="59"/>
      <c r="I33" s="59"/>
      <c r="J33" s="59"/>
    </row>
    <row r="34" spans="6:10" ht="15.75" customHeight="1" thickBot="1">
      <c r="F34" s="59"/>
      <c r="G34" s="59"/>
      <c r="H34" s="59"/>
      <c r="I34" s="59"/>
      <c r="J34" s="59"/>
    </row>
    <row r="35" spans="1:10" ht="21.9" customHeight="1">
      <c r="A35" s="168" t="s">
        <v>24</v>
      </c>
      <c r="B35" s="169"/>
      <c r="C35" s="169"/>
      <c r="D35" s="170"/>
      <c r="F35" s="59"/>
      <c r="G35" s="59"/>
      <c r="H35" s="59"/>
      <c r="I35" s="59"/>
      <c r="J35" s="59"/>
    </row>
    <row r="36" spans="1:10" ht="15" customHeight="1" thickBot="1">
      <c r="A36" s="155" t="s">
        <v>11</v>
      </c>
      <c r="B36" s="156"/>
      <c r="C36" s="157"/>
      <c r="D36" s="158"/>
      <c r="F36" s="120"/>
      <c r="G36" s="59"/>
      <c r="H36" s="59"/>
      <c r="I36" s="59"/>
      <c r="J36" s="59"/>
    </row>
    <row r="37" spans="1:10" ht="30" customHeight="1" thickBot="1">
      <c r="A37" s="77" t="s">
        <v>78</v>
      </c>
      <c r="B37" s="80" t="s">
        <v>77</v>
      </c>
      <c r="C37" s="64" t="s">
        <v>12</v>
      </c>
      <c r="D37" s="65" t="s">
        <v>57</v>
      </c>
      <c r="F37" s="124"/>
      <c r="G37" s="59"/>
      <c r="H37" s="59"/>
      <c r="I37" s="59"/>
      <c r="J37" s="59"/>
    </row>
    <row r="38" spans="1:10" ht="15" customHeight="1">
      <c r="A38" s="97" t="s">
        <v>85</v>
      </c>
      <c r="B38" s="81">
        <v>10</v>
      </c>
      <c r="C38" s="95"/>
      <c r="D38" s="91" t="s">
        <v>70</v>
      </c>
      <c r="F38" s="125"/>
      <c r="G38" s="59"/>
      <c r="H38" s="59"/>
      <c r="I38" s="59"/>
      <c r="J38" s="59"/>
    </row>
    <row r="39" spans="1:10" ht="15" customHeight="1">
      <c r="A39" s="43" t="s">
        <v>86</v>
      </c>
      <c r="B39" s="82">
        <v>10</v>
      </c>
      <c r="C39" s="30"/>
      <c r="D39" s="29" t="s">
        <v>70</v>
      </c>
      <c r="F39" s="125"/>
      <c r="G39" s="59"/>
      <c r="H39" s="59"/>
      <c r="I39" s="59"/>
      <c r="J39" s="59"/>
    </row>
    <row r="40" spans="1:10" ht="15" customHeight="1">
      <c r="A40" s="43" t="s">
        <v>87</v>
      </c>
      <c r="B40" s="82">
        <v>1</v>
      </c>
      <c r="C40" s="30"/>
      <c r="D40" s="29" t="s">
        <v>14</v>
      </c>
      <c r="F40" s="125"/>
      <c r="G40" s="59"/>
      <c r="H40" s="59"/>
      <c r="I40" s="59"/>
      <c r="J40" s="59"/>
    </row>
    <row r="41" spans="1:10" ht="15" customHeight="1">
      <c r="A41" s="43" t="s">
        <v>88</v>
      </c>
      <c r="B41" s="82">
        <v>10</v>
      </c>
      <c r="C41" s="30"/>
      <c r="D41" s="29" t="s">
        <v>70</v>
      </c>
      <c r="F41" s="125"/>
      <c r="G41" s="59"/>
      <c r="H41" s="59"/>
      <c r="I41" s="59"/>
      <c r="J41" s="59"/>
    </row>
    <row r="42" spans="1:10" ht="15" customHeight="1">
      <c r="A42" s="43" t="s">
        <v>89</v>
      </c>
      <c r="B42" s="82">
        <v>2</v>
      </c>
      <c r="C42" s="30"/>
      <c r="D42" s="29" t="s">
        <v>70</v>
      </c>
      <c r="F42" s="125"/>
      <c r="G42" s="59"/>
      <c r="H42" s="59"/>
      <c r="I42" s="59"/>
      <c r="J42" s="59"/>
    </row>
    <row r="43" spans="1:10" ht="15" customHeight="1">
      <c r="A43" s="43" t="s">
        <v>90</v>
      </c>
      <c r="B43" s="82">
        <v>2</v>
      </c>
      <c r="C43" s="30"/>
      <c r="D43" s="29" t="s">
        <v>18</v>
      </c>
      <c r="F43" s="125"/>
      <c r="G43" s="59"/>
      <c r="H43" s="59"/>
      <c r="I43" s="59"/>
      <c r="J43" s="59"/>
    </row>
    <row r="44" spans="1:10" ht="15" customHeight="1">
      <c r="A44" s="43" t="s">
        <v>91</v>
      </c>
      <c r="B44" s="82">
        <v>10</v>
      </c>
      <c r="C44" s="30"/>
      <c r="D44" s="29" t="s">
        <v>54</v>
      </c>
      <c r="F44" s="125"/>
      <c r="G44" s="59"/>
      <c r="H44" s="59"/>
      <c r="I44" s="59"/>
      <c r="J44" s="59"/>
    </row>
    <row r="45" spans="1:10" ht="15" customHeight="1">
      <c r="A45" s="43" t="s">
        <v>92</v>
      </c>
      <c r="B45" s="82">
        <v>10</v>
      </c>
      <c r="C45" s="30"/>
      <c r="D45" s="29" t="s">
        <v>54</v>
      </c>
      <c r="F45" s="125"/>
      <c r="G45" s="59"/>
      <c r="H45" s="59"/>
      <c r="I45" s="59"/>
      <c r="J45" s="59"/>
    </row>
    <row r="46" spans="1:10" ht="15" customHeight="1">
      <c r="A46" s="43" t="s">
        <v>93</v>
      </c>
      <c r="B46" s="82">
        <v>10</v>
      </c>
      <c r="C46" s="30"/>
      <c r="D46" s="29" t="s">
        <v>18</v>
      </c>
      <c r="F46" s="125"/>
      <c r="G46" s="59"/>
      <c r="H46" s="59"/>
      <c r="I46" s="59"/>
      <c r="J46" s="59"/>
    </row>
    <row r="47" spans="1:10" ht="15" customHeight="1" thickBot="1">
      <c r="A47" s="78" t="s">
        <v>94</v>
      </c>
      <c r="B47" s="98">
        <v>50</v>
      </c>
      <c r="C47" s="99"/>
      <c r="D47" s="93" t="s">
        <v>13</v>
      </c>
      <c r="F47" s="125"/>
      <c r="G47" s="59"/>
      <c r="H47" s="59"/>
      <c r="I47" s="59"/>
      <c r="J47" s="59"/>
    </row>
    <row r="48" spans="1:10" ht="15" customHeight="1" thickBot="1">
      <c r="A48" s="18"/>
      <c r="B48" s="13"/>
      <c r="C48" s="13"/>
      <c r="D48" s="15"/>
      <c r="F48" s="125"/>
      <c r="G48" s="59"/>
      <c r="H48" s="59"/>
      <c r="I48" s="59"/>
      <c r="J48" s="59"/>
    </row>
    <row r="49" spans="1:10" ht="15" thickBot="1">
      <c r="A49" s="146" t="s">
        <v>15</v>
      </c>
      <c r="B49" s="147"/>
      <c r="C49" s="147"/>
      <c r="D49" s="148"/>
      <c r="F49" s="120"/>
      <c r="G49" s="120"/>
      <c r="H49" s="59"/>
      <c r="I49" s="59"/>
      <c r="J49" s="59"/>
    </row>
    <row r="50" spans="1:10" ht="30" customHeight="1" thickBot="1">
      <c r="A50" s="77" t="s">
        <v>78</v>
      </c>
      <c r="B50" s="80" t="s">
        <v>77</v>
      </c>
      <c r="C50" s="62" t="s">
        <v>16</v>
      </c>
      <c r="D50" s="65" t="s">
        <v>57</v>
      </c>
      <c r="F50" s="59"/>
      <c r="G50" s="59"/>
      <c r="H50" s="59"/>
      <c r="I50" s="59"/>
      <c r="J50" s="59"/>
    </row>
    <row r="51" spans="1:10" ht="26.4" customHeight="1">
      <c r="A51" s="89" t="s">
        <v>95</v>
      </c>
      <c r="B51" s="84">
        <v>5</v>
      </c>
      <c r="C51" s="95"/>
      <c r="D51" s="5" t="s">
        <v>17</v>
      </c>
      <c r="F51" s="59"/>
      <c r="G51" s="59"/>
      <c r="H51" s="59"/>
      <c r="I51" s="59"/>
      <c r="J51" s="59"/>
    </row>
    <row r="52" spans="1:10" ht="29.4" customHeight="1">
      <c r="A52" s="50" t="s">
        <v>96</v>
      </c>
      <c r="B52" s="85">
        <v>5</v>
      </c>
      <c r="C52" s="96"/>
      <c r="D52" s="31" t="s">
        <v>18</v>
      </c>
      <c r="F52" s="59"/>
      <c r="G52" s="59"/>
      <c r="H52" s="59"/>
      <c r="I52" s="59"/>
      <c r="J52" s="59"/>
    </row>
    <row r="53" spans="1:10" ht="25.8" customHeight="1" thickBot="1">
      <c r="A53" s="76" t="s">
        <v>97</v>
      </c>
      <c r="B53" s="83">
        <v>3</v>
      </c>
      <c r="C53" s="14"/>
      <c r="D53" s="32" t="s">
        <v>19</v>
      </c>
      <c r="F53" s="59"/>
      <c r="G53" s="59"/>
      <c r="H53" s="59"/>
      <c r="I53" s="59"/>
      <c r="J53" s="59"/>
    </row>
    <row r="54" spans="1:10" ht="15" customHeight="1" thickBot="1">
      <c r="A54" s="17"/>
      <c r="C54" s="1"/>
      <c r="D54" s="15"/>
      <c r="F54" s="59"/>
      <c r="G54" s="59"/>
      <c r="H54" s="59"/>
      <c r="I54" s="59"/>
      <c r="J54" s="59"/>
    </row>
    <row r="55" spans="1:10" ht="15" customHeight="1" thickBot="1">
      <c r="A55" s="143" t="s">
        <v>20</v>
      </c>
      <c r="B55" s="144"/>
      <c r="C55" s="144"/>
      <c r="D55" s="145"/>
      <c r="F55" s="59"/>
      <c r="G55" s="59"/>
      <c r="H55" s="59"/>
      <c r="I55" s="59"/>
      <c r="J55" s="59"/>
    </row>
    <row r="56" spans="1:10" ht="29.25" customHeight="1" thickBot="1">
      <c r="A56" s="77" t="s">
        <v>78</v>
      </c>
      <c r="B56" s="80" t="s">
        <v>77</v>
      </c>
      <c r="C56" s="64" t="s">
        <v>16</v>
      </c>
      <c r="D56" s="63" t="s">
        <v>57</v>
      </c>
      <c r="F56" s="59"/>
      <c r="G56" s="59"/>
      <c r="H56" s="59"/>
      <c r="I56" s="59"/>
      <c r="J56" s="59"/>
    </row>
    <row r="57" spans="1:10" ht="22.95" customHeight="1">
      <c r="A57" s="89" t="s">
        <v>75</v>
      </c>
      <c r="B57" s="84">
        <v>50</v>
      </c>
      <c r="C57" s="90"/>
      <c r="D57" s="94" t="s">
        <v>21</v>
      </c>
      <c r="F57" s="59"/>
      <c r="G57" s="59"/>
      <c r="H57" s="59"/>
      <c r="I57" s="59"/>
      <c r="J57" s="59"/>
    </row>
    <row r="58" spans="1:10" ht="36.6" customHeight="1" thickBot="1">
      <c r="A58" s="76" t="s">
        <v>98</v>
      </c>
      <c r="B58" s="83">
        <v>10</v>
      </c>
      <c r="C58" s="86"/>
      <c r="D58" s="32" t="s">
        <v>18</v>
      </c>
      <c r="F58" s="59"/>
      <c r="G58" s="59"/>
      <c r="H58" s="59"/>
      <c r="I58" s="59"/>
      <c r="J58" s="59"/>
    </row>
    <row r="59" spans="1:10" ht="15" customHeight="1" thickBot="1">
      <c r="A59" s="51"/>
      <c r="B59" s="21"/>
      <c r="C59" s="21"/>
      <c r="D59" s="15"/>
      <c r="F59" s="59"/>
      <c r="G59" s="59"/>
      <c r="H59" s="59"/>
      <c r="I59" s="59"/>
      <c r="J59" s="59"/>
    </row>
    <row r="60" spans="1:10" ht="15" thickBot="1">
      <c r="A60" s="146" t="s">
        <v>67</v>
      </c>
      <c r="B60" s="147"/>
      <c r="C60" s="147"/>
      <c r="D60" s="148"/>
      <c r="F60" s="125"/>
      <c r="G60" s="59"/>
      <c r="H60" s="59"/>
      <c r="I60" s="59"/>
      <c r="J60" s="59"/>
    </row>
    <row r="61" spans="1:10" ht="30" customHeight="1" thickBot="1">
      <c r="A61" s="77" t="s">
        <v>78</v>
      </c>
      <c r="B61" s="87" t="s">
        <v>77</v>
      </c>
      <c r="C61" s="62" t="s">
        <v>16</v>
      </c>
      <c r="D61" s="65" t="s">
        <v>57</v>
      </c>
      <c r="F61" s="59"/>
      <c r="G61" s="59"/>
      <c r="H61" s="59"/>
      <c r="I61" s="59"/>
      <c r="J61" s="59"/>
    </row>
    <row r="62" spans="1:10" ht="24.6" customHeight="1">
      <c r="A62" s="89" t="s">
        <v>76</v>
      </c>
      <c r="B62" s="88">
        <v>3</v>
      </c>
      <c r="C62" s="90"/>
      <c r="D62" s="91" t="s">
        <v>71</v>
      </c>
      <c r="F62" s="59"/>
      <c r="G62" s="59"/>
      <c r="H62" s="59"/>
      <c r="I62" s="59"/>
      <c r="J62" s="59"/>
    </row>
    <row r="63" spans="1:10" ht="33" customHeight="1">
      <c r="A63" s="50" t="s">
        <v>99</v>
      </c>
      <c r="B63" s="85">
        <v>5</v>
      </c>
      <c r="C63" s="79"/>
      <c r="D63" s="29" t="s">
        <v>18</v>
      </c>
      <c r="F63" s="59"/>
      <c r="G63" s="59"/>
      <c r="H63" s="59"/>
      <c r="I63" s="59"/>
      <c r="J63" s="59"/>
    </row>
    <row r="64" spans="1:10" ht="24.6" customHeight="1">
      <c r="A64" s="50" t="s">
        <v>100</v>
      </c>
      <c r="B64" s="85">
        <v>1</v>
      </c>
      <c r="C64" s="79"/>
      <c r="D64" s="29" t="s">
        <v>72</v>
      </c>
      <c r="F64" s="59"/>
      <c r="G64" s="59"/>
      <c r="H64" s="59"/>
      <c r="I64" s="59"/>
      <c r="J64" s="59"/>
    </row>
    <row r="65" spans="1:10" ht="30" customHeight="1">
      <c r="A65" s="50" t="s">
        <v>101</v>
      </c>
      <c r="B65" s="85">
        <v>1</v>
      </c>
      <c r="C65" s="79"/>
      <c r="D65" s="29" t="s">
        <v>58</v>
      </c>
      <c r="F65" s="59"/>
      <c r="G65" s="59"/>
      <c r="H65" s="59"/>
      <c r="I65" s="59"/>
      <c r="J65" s="59"/>
    </row>
    <row r="66" spans="1:10" ht="34.95" customHeight="1" thickBot="1">
      <c r="A66" s="76" t="s">
        <v>102</v>
      </c>
      <c r="B66" s="83">
        <v>1</v>
      </c>
      <c r="C66" s="92"/>
      <c r="D66" s="93" t="s">
        <v>58</v>
      </c>
      <c r="F66" s="59"/>
      <c r="G66" s="59"/>
      <c r="H66" s="59"/>
      <c r="I66" s="59"/>
      <c r="J66" s="59"/>
    </row>
    <row r="67" spans="2:10" ht="29.4" customHeight="1" thickBot="1">
      <c r="B67" s="115" t="s">
        <v>82</v>
      </c>
      <c r="C67" s="116">
        <f>SUM(C38:C47,C51:C53,C57:C58,C62:C66)*4</f>
        <v>0</v>
      </c>
      <c r="D67" s="15"/>
      <c r="F67" s="121"/>
      <c r="G67" s="121"/>
      <c r="H67" s="122"/>
      <c r="I67" s="59"/>
      <c r="J67" s="59"/>
    </row>
    <row r="68" spans="1:10" ht="33" customHeight="1" thickBot="1">
      <c r="A68" t="s">
        <v>22</v>
      </c>
      <c r="B68" s="118" t="s">
        <v>83</v>
      </c>
      <c r="C68" s="117">
        <f>D29+C67+D18</f>
        <v>0</v>
      </c>
      <c r="D68" s="15"/>
      <c r="F68" s="59"/>
      <c r="G68" s="59"/>
      <c r="H68" s="59"/>
      <c r="I68" s="59"/>
      <c r="J68" s="59"/>
    </row>
    <row r="69" spans="1:10" ht="18">
      <c r="A69" t="s">
        <v>23</v>
      </c>
      <c r="C69" s="1"/>
      <c r="F69" s="126"/>
      <c r="G69" s="127"/>
      <c r="H69" s="140"/>
      <c r="I69" s="141"/>
      <c r="J69" s="59"/>
    </row>
    <row r="70" spans="3:10" ht="15">
      <c r="C70" s="1"/>
      <c r="F70" s="59"/>
      <c r="G70" s="59"/>
      <c r="H70" s="59"/>
      <c r="I70" s="59"/>
      <c r="J70" s="59"/>
    </row>
    <row r="71" spans="1:10" ht="15">
      <c r="A71" s="136"/>
      <c r="B71"/>
      <c r="F71" s="59"/>
      <c r="G71" s="59"/>
      <c r="H71" s="59"/>
      <c r="I71" s="59"/>
      <c r="J71" s="59"/>
    </row>
    <row r="72" spans="2:10" ht="15">
      <c r="B72"/>
      <c r="F72" s="59"/>
      <c r="G72" s="59"/>
      <c r="H72" s="59"/>
      <c r="I72" s="59"/>
      <c r="J72" s="59"/>
    </row>
    <row r="73" spans="2:10" ht="15" thickBot="1">
      <c r="B73"/>
      <c r="F73" s="59"/>
      <c r="G73" s="59"/>
      <c r="H73" s="59"/>
      <c r="I73" s="59"/>
      <c r="J73" s="59"/>
    </row>
    <row r="74" spans="1:10" ht="29.4" thickBot="1">
      <c r="A74" s="137" t="s">
        <v>106</v>
      </c>
      <c r="B74" s="159" t="s">
        <v>104</v>
      </c>
      <c r="C74" s="160"/>
      <c r="F74" s="59"/>
      <c r="G74" s="59"/>
      <c r="H74" s="59"/>
      <c r="I74" s="59"/>
      <c r="J74" s="59"/>
    </row>
    <row r="75" spans="1:10" ht="58.2" customHeight="1" thickBot="1">
      <c r="A75" s="138" t="s">
        <v>105</v>
      </c>
      <c r="B75" s="161"/>
      <c r="C75" s="162"/>
      <c r="F75" s="59"/>
      <c r="G75" s="59"/>
      <c r="H75" s="59"/>
      <c r="I75" s="59"/>
      <c r="J75" s="59"/>
    </row>
    <row r="76" spans="2:10" ht="15">
      <c r="B76"/>
      <c r="F76" s="59"/>
      <c r="G76" s="59"/>
      <c r="H76" s="59"/>
      <c r="I76" s="59"/>
      <c r="J76" s="59"/>
    </row>
    <row r="77" spans="2:10" ht="15">
      <c r="B77"/>
      <c r="F77" s="59"/>
      <c r="G77" s="59"/>
      <c r="H77" s="59"/>
      <c r="I77" s="59"/>
      <c r="J77" s="59"/>
    </row>
    <row r="78" spans="2:10" ht="15">
      <c r="B78"/>
      <c r="F78" s="59"/>
      <c r="G78" s="59"/>
      <c r="H78" s="59"/>
      <c r="I78" s="59"/>
      <c r="J78" s="59"/>
    </row>
    <row r="79" spans="1:10" ht="15">
      <c r="A79" s="16" t="s">
        <v>80</v>
      </c>
      <c r="B79"/>
      <c r="F79" s="59"/>
      <c r="G79" s="59"/>
      <c r="H79" s="59"/>
      <c r="I79" s="59"/>
      <c r="J79" s="59"/>
    </row>
    <row r="80" ht="15">
      <c r="B80"/>
    </row>
    <row r="81" ht="15">
      <c r="B81"/>
    </row>
    <row r="82" ht="15">
      <c r="B82"/>
    </row>
    <row r="83" ht="15">
      <c r="B83"/>
    </row>
    <row r="84" ht="15">
      <c r="B84"/>
    </row>
    <row r="85" ht="15">
      <c r="B85"/>
    </row>
    <row r="86" ht="15">
      <c r="B86"/>
    </row>
  </sheetData>
  <sheetProtection algorithmName="SHA-512" hashValue="ZldxVvya3l06ygLxRmBw5aZ7gLiSpHQdFnnvVn3MIUuUA0s6Wd+f2h2BMMGkxt7yTZ+PB1tJcQy4w6dJAECk1g==" saltValue="qna7BhryWje/Bc9H9m2NXA==" spinCount="100000" sheet="1" objects="1" scenarios="1" formatCells="0" formatColumns="0" formatRows="0"/>
  <protectedRanges>
    <protectedRange sqref="B75:C75" name="Oblast18"/>
    <protectedRange sqref="C57:C58" name="Oblast16"/>
    <protectedRange sqref="C38:C47" name="Oblast14"/>
    <protectedRange sqref="B23:B27" name="Oblast12"/>
    <protectedRange sqref="C11:C15" name="Oblast10"/>
    <protectedRange sqref="C62:C66" name="Oblast8"/>
    <protectedRange sqref="C51:C53" name="Oblast6"/>
    <protectedRange sqref="D28" name="Oblast4"/>
    <protectedRange sqref="B17" name="Oblast2"/>
    <protectedRange sqref="C11:C15" name="Oblast1"/>
    <protectedRange sqref="B23:B27" name="Oblast3"/>
    <protectedRange sqref="C38:C47" name="Oblast5"/>
    <protectedRange sqref="C57:C58" name="Oblast7"/>
    <protectedRange sqref="B75:C75" name="Oblast9"/>
    <protectedRange sqref="B17" name="Oblast11"/>
    <protectedRange sqref="D28" name="Oblast13"/>
    <protectedRange sqref="C51:C53" name="Oblast15"/>
    <protectedRange sqref="C62:C66" name="Oblast17"/>
  </protectedRanges>
  <mergeCells count="18">
    <mergeCell ref="B74:C74"/>
    <mergeCell ref="B75:C75"/>
    <mergeCell ref="A8:D8"/>
    <mergeCell ref="B28:C28"/>
    <mergeCell ref="A35:D35"/>
    <mergeCell ref="A18:B18"/>
    <mergeCell ref="A20:D20"/>
    <mergeCell ref="A9:A10"/>
    <mergeCell ref="A19:D19"/>
    <mergeCell ref="A21:A22"/>
    <mergeCell ref="H69:I69"/>
    <mergeCell ref="F29:G29"/>
    <mergeCell ref="F30:G30"/>
    <mergeCell ref="A55:D55"/>
    <mergeCell ref="A60:D60"/>
    <mergeCell ref="A29:B31"/>
    <mergeCell ref="A36:D36"/>
    <mergeCell ref="A49:D49"/>
  </mergeCell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7"/>
  <sheetViews>
    <sheetView showGridLines="0" zoomScale="90" zoomScaleNormal="90" workbookViewId="0" topLeftCell="A1">
      <selection activeCell="K16" sqref="K16"/>
    </sheetView>
  </sheetViews>
  <sheetFormatPr defaultColWidth="9.140625" defaultRowHeight="15"/>
  <cols>
    <col min="2" max="2" width="27.57421875" style="0" customWidth="1"/>
    <col min="3" max="3" width="9.140625" style="0" customWidth="1"/>
  </cols>
  <sheetData>
    <row r="1" spans="2:7" ht="15">
      <c r="B1" s="178" t="s">
        <v>51</v>
      </c>
      <c r="C1" s="179"/>
      <c r="D1" s="179"/>
      <c r="E1" s="179"/>
      <c r="F1" s="179"/>
      <c r="G1" s="180"/>
    </row>
    <row r="2" spans="2:7" ht="15.75" thickBot="1">
      <c r="B2" s="181"/>
      <c r="C2" s="182"/>
      <c r="D2" s="182"/>
      <c r="E2" s="182"/>
      <c r="F2" s="182"/>
      <c r="G2" s="183"/>
    </row>
    <row r="3" spans="2:7" ht="15">
      <c r="B3" s="55"/>
      <c r="C3" s="56" t="s">
        <v>46</v>
      </c>
      <c r="D3" s="56" t="s">
        <v>47</v>
      </c>
      <c r="E3" s="56" t="s">
        <v>48</v>
      </c>
      <c r="F3" s="56" t="s">
        <v>49</v>
      </c>
      <c r="G3" s="57" t="s">
        <v>50</v>
      </c>
    </row>
    <row r="4" spans="2:10" ht="15">
      <c r="B4" s="58" t="s">
        <v>33</v>
      </c>
      <c r="C4" s="68" t="s">
        <v>5</v>
      </c>
      <c r="D4" s="68" t="s">
        <v>5</v>
      </c>
      <c r="E4" s="68" t="s">
        <v>5</v>
      </c>
      <c r="F4" s="68" t="s">
        <v>5</v>
      </c>
      <c r="G4" s="68" t="s">
        <v>5</v>
      </c>
      <c r="I4" t="s">
        <v>46</v>
      </c>
      <c r="J4" t="s">
        <v>61</v>
      </c>
    </row>
    <row r="5" spans="2:10" ht="15">
      <c r="B5" s="54" t="s">
        <v>36</v>
      </c>
      <c r="C5" s="68">
        <v>0</v>
      </c>
      <c r="D5" s="68">
        <v>6</v>
      </c>
      <c r="E5" s="68" t="s">
        <v>66</v>
      </c>
      <c r="F5" s="68" t="s">
        <v>66</v>
      </c>
      <c r="G5" s="68" t="s">
        <v>66</v>
      </c>
      <c r="I5" t="s">
        <v>47</v>
      </c>
      <c r="J5" t="s">
        <v>62</v>
      </c>
    </row>
    <row r="6" spans="2:10" ht="15">
      <c r="B6" s="54" t="s">
        <v>37</v>
      </c>
      <c r="C6" s="68">
        <v>0</v>
      </c>
      <c r="D6" s="68">
        <v>2</v>
      </c>
      <c r="E6" s="68" t="s">
        <v>66</v>
      </c>
      <c r="F6" s="68" t="s">
        <v>66</v>
      </c>
      <c r="G6" s="68" t="s">
        <v>66</v>
      </c>
      <c r="I6" t="s">
        <v>48</v>
      </c>
      <c r="J6" t="s">
        <v>63</v>
      </c>
    </row>
    <row r="7" spans="2:10" ht="15">
      <c r="B7" s="54" t="s">
        <v>38</v>
      </c>
      <c r="C7" s="68">
        <v>0</v>
      </c>
      <c r="D7" s="68">
        <v>4</v>
      </c>
      <c r="E7" s="68" t="s">
        <v>66</v>
      </c>
      <c r="F7" s="68" t="s">
        <v>66</v>
      </c>
      <c r="G7" s="68" t="s">
        <v>66</v>
      </c>
      <c r="I7" t="s">
        <v>49</v>
      </c>
      <c r="J7" t="s">
        <v>64</v>
      </c>
    </row>
    <row r="8" spans="2:10" ht="15">
      <c r="B8" s="54" t="s">
        <v>35</v>
      </c>
      <c r="C8" s="68">
        <v>0</v>
      </c>
      <c r="D8" s="68">
        <v>2</v>
      </c>
      <c r="E8" s="68" t="s">
        <v>66</v>
      </c>
      <c r="F8" s="68" t="s">
        <v>66</v>
      </c>
      <c r="G8" s="68" t="s">
        <v>66</v>
      </c>
      <c r="I8" t="s">
        <v>50</v>
      </c>
      <c r="J8" t="s">
        <v>65</v>
      </c>
    </row>
    <row r="9" spans="2:7" ht="15">
      <c r="B9" s="54" t="s">
        <v>40</v>
      </c>
      <c r="C9" s="68">
        <v>2</v>
      </c>
      <c r="D9" s="68">
        <v>2</v>
      </c>
      <c r="E9" s="68" t="s">
        <v>66</v>
      </c>
      <c r="F9" s="68" t="s">
        <v>66</v>
      </c>
      <c r="G9" s="68" t="s">
        <v>66</v>
      </c>
    </row>
    <row r="10" spans="2:7" ht="15">
      <c r="B10" s="54" t="s">
        <v>39</v>
      </c>
      <c r="C10" s="68">
        <v>6</v>
      </c>
      <c r="D10" s="68">
        <v>6</v>
      </c>
      <c r="E10" s="68" t="s">
        <v>66</v>
      </c>
      <c r="F10" s="68" t="s">
        <v>66</v>
      </c>
      <c r="G10" s="68" t="s">
        <v>66</v>
      </c>
    </row>
    <row r="11" spans="2:7" ht="15">
      <c r="B11" s="52"/>
      <c r="C11" s="56" t="s">
        <v>46</v>
      </c>
      <c r="D11" s="56" t="s">
        <v>47</v>
      </c>
      <c r="E11" s="56" t="s">
        <v>48</v>
      </c>
      <c r="F11" s="56" t="s">
        <v>49</v>
      </c>
      <c r="G11" s="57" t="s">
        <v>50</v>
      </c>
    </row>
    <row r="12" spans="2:7" ht="15">
      <c r="B12" s="58" t="s">
        <v>34</v>
      </c>
      <c r="C12" s="68" t="s">
        <v>5</v>
      </c>
      <c r="D12" s="68" t="s">
        <v>5</v>
      </c>
      <c r="E12" s="68" t="s">
        <v>5</v>
      </c>
      <c r="F12" s="68" t="s">
        <v>5</v>
      </c>
      <c r="G12" s="68" t="s">
        <v>5</v>
      </c>
    </row>
    <row r="13" spans="2:7" ht="15">
      <c r="B13" s="54" t="s">
        <v>36</v>
      </c>
      <c r="C13" s="68">
        <v>0</v>
      </c>
      <c r="D13" s="68">
        <v>14</v>
      </c>
      <c r="E13" s="68" t="s">
        <v>66</v>
      </c>
      <c r="F13" s="68" t="s">
        <v>66</v>
      </c>
      <c r="G13" s="68" t="s">
        <v>66</v>
      </c>
    </row>
    <row r="14" spans="2:7" ht="15">
      <c r="B14" s="54" t="s">
        <v>37</v>
      </c>
      <c r="C14" s="68">
        <v>0</v>
      </c>
      <c r="D14" s="68">
        <v>6</v>
      </c>
      <c r="E14" s="68" t="s">
        <v>66</v>
      </c>
      <c r="F14" s="68" t="s">
        <v>66</v>
      </c>
      <c r="G14" s="68" t="s">
        <v>66</v>
      </c>
    </row>
    <row r="15" spans="2:7" ht="15">
      <c r="B15" s="54" t="s">
        <v>38</v>
      </c>
      <c r="C15" s="68">
        <v>0</v>
      </c>
      <c r="D15" s="68">
        <v>6</v>
      </c>
      <c r="E15" s="68" t="s">
        <v>66</v>
      </c>
      <c r="F15" s="68" t="s">
        <v>66</v>
      </c>
      <c r="G15" s="68" t="s">
        <v>66</v>
      </c>
    </row>
    <row r="16" spans="2:7" ht="15">
      <c r="B16" s="54" t="s">
        <v>35</v>
      </c>
      <c r="C16" s="68">
        <v>0</v>
      </c>
      <c r="D16" s="68">
        <v>2</v>
      </c>
      <c r="E16" s="68" t="s">
        <v>66</v>
      </c>
      <c r="F16" s="68" t="s">
        <v>66</v>
      </c>
      <c r="G16" s="68" t="s">
        <v>66</v>
      </c>
    </row>
    <row r="17" spans="2:7" ht="15">
      <c r="B17" s="54" t="s">
        <v>40</v>
      </c>
      <c r="C17" s="68">
        <v>4</v>
      </c>
      <c r="D17" s="68">
        <v>4</v>
      </c>
      <c r="E17" s="68" t="s">
        <v>66</v>
      </c>
      <c r="F17" s="68" t="s">
        <v>66</v>
      </c>
      <c r="G17" s="68" t="s">
        <v>66</v>
      </c>
    </row>
    <row r="18" spans="2:7" ht="15">
      <c r="B18" s="54" t="s">
        <v>39</v>
      </c>
      <c r="C18" s="68">
        <v>18</v>
      </c>
      <c r="D18" s="68">
        <v>18</v>
      </c>
      <c r="E18" s="68" t="s">
        <v>66</v>
      </c>
      <c r="F18" s="68" t="s">
        <v>66</v>
      </c>
      <c r="G18" s="68" t="s">
        <v>66</v>
      </c>
    </row>
    <row r="19" spans="2:7" ht="15">
      <c r="B19" s="52"/>
      <c r="C19" s="56" t="s">
        <v>46</v>
      </c>
      <c r="D19" s="56" t="s">
        <v>47</v>
      </c>
      <c r="E19" s="56" t="s">
        <v>48</v>
      </c>
      <c r="F19" s="56" t="s">
        <v>49</v>
      </c>
      <c r="G19" s="57" t="s">
        <v>50</v>
      </c>
    </row>
    <row r="20" spans="2:7" ht="15">
      <c r="B20" s="58" t="s">
        <v>41</v>
      </c>
      <c r="C20" s="68" t="s">
        <v>5</v>
      </c>
      <c r="D20" s="68" t="s">
        <v>5</v>
      </c>
      <c r="E20" s="68" t="s">
        <v>5</v>
      </c>
      <c r="F20" s="68" t="s">
        <v>5</v>
      </c>
      <c r="G20" s="68" t="s">
        <v>5</v>
      </c>
    </row>
    <row r="21" spans="2:7" ht="15">
      <c r="B21" s="54" t="s">
        <v>36</v>
      </c>
      <c r="C21" s="68">
        <v>0</v>
      </c>
      <c r="D21" s="68">
        <v>14</v>
      </c>
      <c r="E21" s="68" t="s">
        <v>66</v>
      </c>
      <c r="F21" s="68" t="s">
        <v>66</v>
      </c>
      <c r="G21" s="68" t="s">
        <v>66</v>
      </c>
    </row>
    <row r="22" spans="2:7" ht="15">
      <c r="B22" s="54" t="s">
        <v>37</v>
      </c>
      <c r="C22" s="68">
        <v>0</v>
      </c>
      <c r="D22" s="68">
        <v>2</v>
      </c>
      <c r="E22" s="68" t="s">
        <v>66</v>
      </c>
      <c r="F22" s="68" t="s">
        <v>66</v>
      </c>
      <c r="G22" s="68" t="s">
        <v>66</v>
      </c>
    </row>
    <row r="23" spans="2:7" ht="15">
      <c r="B23" s="54" t="s">
        <v>38</v>
      </c>
      <c r="C23" s="68">
        <v>0</v>
      </c>
      <c r="D23" s="68">
        <v>2</v>
      </c>
      <c r="E23" s="68" t="s">
        <v>66</v>
      </c>
      <c r="F23" s="68" t="s">
        <v>66</v>
      </c>
      <c r="G23" s="68" t="s">
        <v>66</v>
      </c>
    </row>
    <row r="24" spans="2:7" ht="15">
      <c r="B24" s="54" t="s">
        <v>35</v>
      </c>
      <c r="C24" s="68">
        <v>0</v>
      </c>
      <c r="D24" s="68">
        <v>2</v>
      </c>
      <c r="E24" s="68" t="s">
        <v>66</v>
      </c>
      <c r="F24" s="68" t="s">
        <v>66</v>
      </c>
      <c r="G24" s="68" t="s">
        <v>66</v>
      </c>
    </row>
    <row r="25" spans="2:7" ht="15">
      <c r="B25" s="54" t="s">
        <v>40</v>
      </c>
      <c r="C25" s="68">
        <v>4</v>
      </c>
      <c r="D25" s="68">
        <v>4</v>
      </c>
      <c r="E25" s="68" t="s">
        <v>66</v>
      </c>
      <c r="F25" s="68" t="s">
        <v>66</v>
      </c>
      <c r="G25" s="68" t="s">
        <v>66</v>
      </c>
    </row>
    <row r="26" spans="2:7" ht="15">
      <c r="B26" s="54" t="s">
        <v>39</v>
      </c>
      <c r="C26" s="68">
        <v>18</v>
      </c>
      <c r="D26" s="68">
        <v>18</v>
      </c>
      <c r="E26" s="68" t="s">
        <v>66</v>
      </c>
      <c r="F26" s="68" t="s">
        <v>66</v>
      </c>
      <c r="G26" s="68" t="s">
        <v>66</v>
      </c>
    </row>
    <row r="27" spans="2:7" ht="15">
      <c r="B27" s="52"/>
      <c r="C27" s="56" t="s">
        <v>46</v>
      </c>
      <c r="D27" s="56" t="s">
        <v>47</v>
      </c>
      <c r="E27" s="56" t="s">
        <v>48</v>
      </c>
      <c r="F27" s="56" t="s">
        <v>49</v>
      </c>
      <c r="G27" s="57" t="s">
        <v>50</v>
      </c>
    </row>
    <row r="28" spans="2:7" ht="15">
      <c r="B28" s="58" t="s">
        <v>42</v>
      </c>
      <c r="C28" s="68" t="s">
        <v>5</v>
      </c>
      <c r="D28" s="68" t="s">
        <v>5</v>
      </c>
      <c r="E28" s="68" t="s">
        <v>5</v>
      </c>
      <c r="F28" s="68" t="s">
        <v>5</v>
      </c>
      <c r="G28" s="68" t="s">
        <v>5</v>
      </c>
    </row>
    <row r="29" spans="2:7" ht="15">
      <c r="B29" s="54" t="s">
        <v>36</v>
      </c>
      <c r="C29" s="68">
        <v>0</v>
      </c>
      <c r="D29" s="68">
        <v>10</v>
      </c>
      <c r="E29" s="68" t="s">
        <v>66</v>
      </c>
      <c r="F29" s="68" t="s">
        <v>66</v>
      </c>
      <c r="G29" s="68" t="s">
        <v>66</v>
      </c>
    </row>
    <row r="30" spans="2:7" ht="15">
      <c r="B30" s="54" t="s">
        <v>37</v>
      </c>
      <c r="C30" s="68">
        <v>0</v>
      </c>
      <c r="D30" s="68">
        <v>2</v>
      </c>
      <c r="E30" s="68" t="s">
        <v>66</v>
      </c>
      <c r="F30" s="68" t="s">
        <v>66</v>
      </c>
      <c r="G30" s="68" t="s">
        <v>66</v>
      </c>
    </row>
    <row r="31" spans="2:7" ht="15">
      <c r="B31" s="54" t="s">
        <v>38</v>
      </c>
      <c r="C31" s="68">
        <v>0</v>
      </c>
      <c r="D31" s="68">
        <v>6</v>
      </c>
      <c r="E31" s="68" t="s">
        <v>66</v>
      </c>
      <c r="F31" s="68" t="s">
        <v>66</v>
      </c>
      <c r="G31" s="68" t="s">
        <v>66</v>
      </c>
    </row>
    <row r="32" spans="2:7" ht="15">
      <c r="B32" s="54" t="s">
        <v>35</v>
      </c>
      <c r="C32" s="68">
        <v>0</v>
      </c>
      <c r="D32" s="68">
        <v>2</v>
      </c>
      <c r="E32" s="68" t="s">
        <v>66</v>
      </c>
      <c r="F32" s="68" t="s">
        <v>66</v>
      </c>
      <c r="G32" s="68" t="s">
        <v>66</v>
      </c>
    </row>
    <row r="33" spans="2:7" ht="15">
      <c r="B33" s="54" t="s">
        <v>40</v>
      </c>
      <c r="C33" s="68">
        <v>4</v>
      </c>
      <c r="D33" s="68">
        <v>4</v>
      </c>
      <c r="E33" s="68" t="s">
        <v>66</v>
      </c>
      <c r="F33" s="68" t="s">
        <v>66</v>
      </c>
      <c r="G33" s="68" t="s">
        <v>66</v>
      </c>
    </row>
    <row r="34" spans="2:7" ht="15">
      <c r="B34" s="54" t="s">
        <v>39</v>
      </c>
      <c r="C34" s="68">
        <v>14</v>
      </c>
      <c r="D34" s="68">
        <v>14</v>
      </c>
      <c r="E34" s="68" t="s">
        <v>66</v>
      </c>
      <c r="F34" s="68" t="s">
        <v>66</v>
      </c>
      <c r="G34" s="68" t="s">
        <v>66</v>
      </c>
    </row>
    <row r="35" spans="2:7" ht="15">
      <c r="B35" s="52"/>
      <c r="C35" s="56" t="s">
        <v>46</v>
      </c>
      <c r="D35" s="56" t="s">
        <v>47</v>
      </c>
      <c r="E35" s="56" t="s">
        <v>48</v>
      </c>
      <c r="F35" s="56" t="s">
        <v>49</v>
      </c>
      <c r="G35" s="57" t="s">
        <v>50</v>
      </c>
    </row>
    <row r="36" spans="2:7" ht="15">
      <c r="B36" s="58" t="s">
        <v>43</v>
      </c>
      <c r="C36" s="68" t="s">
        <v>5</v>
      </c>
      <c r="D36" s="68" t="s">
        <v>5</v>
      </c>
      <c r="E36" s="68" t="s">
        <v>5</v>
      </c>
      <c r="F36" s="68" t="s">
        <v>5</v>
      </c>
      <c r="G36" s="68" t="s">
        <v>5</v>
      </c>
    </row>
    <row r="37" spans="2:7" ht="15">
      <c r="B37" s="54" t="s">
        <v>39</v>
      </c>
      <c r="C37" s="68">
        <v>10</v>
      </c>
      <c r="D37" s="68">
        <v>10</v>
      </c>
      <c r="E37" s="68">
        <v>4</v>
      </c>
      <c r="F37" s="68">
        <v>4</v>
      </c>
      <c r="G37" s="68" t="s">
        <v>66</v>
      </c>
    </row>
    <row r="38" spans="2:7" ht="15">
      <c r="B38" s="54" t="s">
        <v>44</v>
      </c>
      <c r="C38" s="68">
        <v>10</v>
      </c>
      <c r="D38" s="68">
        <v>10</v>
      </c>
      <c r="E38" s="68">
        <v>4</v>
      </c>
      <c r="F38" s="68">
        <v>4</v>
      </c>
      <c r="G38" s="68" t="s">
        <v>66</v>
      </c>
    </row>
    <row r="39" spans="2:7" ht="15">
      <c r="B39" s="52"/>
      <c r="C39" s="56" t="s">
        <v>46</v>
      </c>
      <c r="D39" s="56" t="s">
        <v>47</v>
      </c>
      <c r="E39" s="56" t="s">
        <v>48</v>
      </c>
      <c r="F39" s="56" t="s">
        <v>49</v>
      </c>
      <c r="G39" s="57" t="s">
        <v>50</v>
      </c>
    </row>
    <row r="40" spans="2:7" ht="15">
      <c r="B40" s="58" t="s">
        <v>45</v>
      </c>
      <c r="C40" s="68" t="s">
        <v>5</v>
      </c>
      <c r="D40" s="68" t="s">
        <v>5</v>
      </c>
      <c r="E40" s="68" t="s">
        <v>5</v>
      </c>
      <c r="F40" s="68" t="s">
        <v>5</v>
      </c>
      <c r="G40" s="68" t="s">
        <v>5</v>
      </c>
    </row>
    <row r="41" spans="2:7" ht="15" thickBot="1">
      <c r="B41" s="53"/>
      <c r="C41" s="68" t="s">
        <v>66</v>
      </c>
      <c r="D41" s="68" t="s">
        <v>66</v>
      </c>
      <c r="E41" s="68" t="s">
        <v>66</v>
      </c>
      <c r="F41" s="68" t="s">
        <v>66</v>
      </c>
      <c r="G41" s="75">
        <v>20</v>
      </c>
    </row>
    <row r="42" spans="2:7" ht="15" thickBot="1">
      <c r="B42" s="60" t="s">
        <v>52</v>
      </c>
      <c r="C42" s="74">
        <f>SUM(C5:C10,C13:C18,C21:C26,C29:C34,C37:C38,C41)</f>
        <v>90</v>
      </c>
      <c r="D42" s="74">
        <f>SUM(D5:D10,D13:D18,D21:D26,D29:D34,D37:D38,D41)</f>
        <v>172</v>
      </c>
      <c r="E42" s="74">
        <f>SUM(E5:E10,E13:E18,E21:E26,E29:E34,E37:E38,E41)</f>
        <v>8</v>
      </c>
      <c r="F42" s="74">
        <f>SUM(F5:F10,F13:F18,F21:F26,F29:F34,F37:F38,F41)</f>
        <v>8</v>
      </c>
      <c r="G42" s="74">
        <f>SUM(G5:G10,G13:G18,G21:G26,G29:G34,G37:G38,G41)</f>
        <v>20</v>
      </c>
    </row>
    <row r="43" spans="2:3" ht="15">
      <c r="B43" s="59"/>
      <c r="C43" s="59"/>
    </row>
    <row r="45" ht="15" thickBot="1"/>
    <row r="46" spans="2:7" ht="15">
      <c r="B46" s="184" t="s">
        <v>69</v>
      </c>
      <c r="C46" s="185"/>
      <c r="D46" s="185"/>
      <c r="E46" s="185"/>
      <c r="F46" s="185"/>
      <c r="G46" s="186"/>
    </row>
    <row r="47" spans="2:7" ht="15" thickBot="1">
      <c r="B47" s="187"/>
      <c r="C47" s="188"/>
      <c r="D47" s="188"/>
      <c r="E47" s="188"/>
      <c r="F47" s="188"/>
      <c r="G47" s="189"/>
    </row>
  </sheetData>
  <mergeCells count="2">
    <mergeCell ref="B1:G2"/>
    <mergeCell ref="B46:G4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65116-FB58-43FC-930B-5660FD27CDC7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8F63276F-A3DD-4B2D-8D38-619B31948E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E6BD43-CF37-4F82-BF98-B9C88473F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Terezka</dc:creator>
  <cp:keywords/>
  <dc:description/>
  <cp:lastModifiedBy>Kohoutová Marketa</cp:lastModifiedBy>
  <dcterms:created xsi:type="dcterms:W3CDTF">2019-02-01T17:47:57Z</dcterms:created>
  <dcterms:modified xsi:type="dcterms:W3CDTF">2023-05-09T14:02:13Z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