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7016" yWindow="65416" windowWidth="38640" windowHeight="21240" activeTab="0"/>
  </bookViews>
  <sheets>
    <sheet name="Cena úklidových služeb" sheetId="1" r:id="rId1"/>
    <sheet name="Výměra ploch přízemí menza 1NP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<sst xmlns="http://schemas.openxmlformats.org/spreadsheetml/2006/main" count="135" uniqueCount="78">
  <si>
    <t xml:space="preserve"> Cena úklidových služeb pro společné prostory Menzy ČZU</t>
  </si>
  <si>
    <t>místo plnění: budova Menzy ČZU, v areálu sídla objednatele: Kamýcká 129, 165 00 Praha - Suchdol</t>
  </si>
  <si>
    <t>Pravidelné úklidové a čistící práce</t>
  </si>
  <si>
    <t>Jednotka</t>
  </si>
  <si>
    <t>počet jednotek denního úklidu</t>
  </si>
  <si>
    <t>Jednotková cena</t>
  </si>
  <si>
    <t>Cena pro účely kalkulačního modelu Kč/měsíc</t>
  </si>
  <si>
    <t>Vstupní hala, vstup do budovy</t>
  </si>
  <si>
    <t>Sociální zařízení, včetně umýváren, úklidových místností</t>
  </si>
  <si>
    <t>Rampy</t>
  </si>
  <si>
    <t>Skleněné dveře a okna</t>
  </si>
  <si>
    <t>Schodiště</t>
  </si>
  <si>
    <t>Výtah, vstup do výtahu</t>
  </si>
  <si>
    <t>předpokládaný počet jednotek za měsíc</t>
  </si>
  <si>
    <t>Hygienický servis</t>
  </si>
  <si>
    <t>předpokládaný počet jednotek  za měsíc</t>
  </si>
  <si>
    <t>Tekuté mýdlo/sprejové mýdlo</t>
  </si>
  <si>
    <t>Toaletní papír</t>
  </si>
  <si>
    <t>Papírové ručníky/utěrky</t>
  </si>
  <si>
    <t>Sáčky do odpadkových košů</t>
  </si>
  <si>
    <t>Pytle na tříděný odpad</t>
  </si>
  <si>
    <t>Dezinfekce na ruce</t>
  </si>
  <si>
    <t>Závěsný blok do WC</t>
  </si>
  <si>
    <t>Cena celkem</t>
  </si>
  <si>
    <t>ČZU - MENZA - PŘÍZEMÍ - 1NP</t>
  </si>
  <si>
    <t>Číslo místnosti</t>
  </si>
  <si>
    <t>Číslo dveří</t>
  </si>
  <si>
    <t>Plocha (m2)</t>
  </si>
  <si>
    <t>Výška (m)</t>
  </si>
  <si>
    <t>Účel místnosti</t>
  </si>
  <si>
    <t>Zařazení místnosti</t>
  </si>
  <si>
    <t>Povrch stěn</t>
  </si>
  <si>
    <t>Povrch podlahy</t>
  </si>
  <si>
    <t>Povrch stropu</t>
  </si>
  <si>
    <t>četnost úklidu počet dní v týdnu</t>
  </si>
  <si>
    <t xml:space="preserve">200   </t>
  </si>
  <si>
    <t>rampa</t>
  </si>
  <si>
    <t>komunikační</t>
  </si>
  <si>
    <t>keramická dl.</t>
  </si>
  <si>
    <t>5T</t>
  </si>
  <si>
    <t>umývárna</t>
  </si>
  <si>
    <t xml:space="preserve">201   </t>
  </si>
  <si>
    <t>vstup</t>
  </si>
  <si>
    <t>kamenná dl.</t>
  </si>
  <si>
    <t xml:space="preserve">202   </t>
  </si>
  <si>
    <t>vstupní hala</t>
  </si>
  <si>
    <t>olej.nát. 1,24</t>
  </si>
  <si>
    <t>mont.podhled 3,10</t>
  </si>
  <si>
    <t>202b</t>
  </si>
  <si>
    <t>výtah</t>
  </si>
  <si>
    <t>skleněné dveře a okna</t>
  </si>
  <si>
    <t>202c</t>
  </si>
  <si>
    <t>vstup do výtahu</t>
  </si>
  <si>
    <t xml:space="preserve">207   </t>
  </si>
  <si>
    <t>ostatní</t>
  </si>
  <si>
    <t>mont.podhled</t>
  </si>
  <si>
    <t xml:space="preserve">208   </t>
  </si>
  <si>
    <t>wc</t>
  </si>
  <si>
    <t xml:space="preserve">209   </t>
  </si>
  <si>
    <t>WC handicap</t>
  </si>
  <si>
    <t xml:space="preserve">211   </t>
  </si>
  <si>
    <t xml:space="preserve">212   </t>
  </si>
  <si>
    <t xml:space="preserve">213   </t>
  </si>
  <si>
    <t>sklo, kov</t>
  </si>
  <si>
    <t>Celkem plocha k úklidu</t>
  </si>
  <si>
    <t xml:space="preserve">204   </t>
  </si>
  <si>
    <t>schodiště</t>
  </si>
  <si>
    <t>200B</t>
  </si>
  <si>
    <t>m2/den</t>
  </si>
  <si>
    <t>osoba/hod.</t>
  </si>
  <si>
    <t>800 ml</t>
  </si>
  <si>
    <t>role</t>
  </si>
  <si>
    <t>bal</t>
  </si>
  <si>
    <t>litr</t>
  </si>
  <si>
    <t>ks</t>
  </si>
  <si>
    <t>Vůně/Aromatizér na dámské a pánské toalety (náplně)</t>
  </si>
  <si>
    <t>Mimořádný úklid</t>
  </si>
  <si>
    <t xml:space="preserve">Plánovaný mimořádný úklid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</si>
</sst>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 ;\-#,##0.00\ "/>
    <numFmt numFmtId="165" formatCode="0.0"/>
    <numFmt numFmtId="166" formatCode="#,##0.0000"/>
    <numFmt numFmtId="167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164" fontId="0" fillId="0" borderId="0" xfId="20" applyNumberFormat="1" applyFont="1"/>
    <xf numFmtId="4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20" applyNumberFormat="1" applyFont="1" applyAlignment="1">
      <alignment wrapText="1"/>
    </xf>
    <xf numFmtId="4" fontId="0" fillId="0" borderId="0" xfId="0" applyNumberFormat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2" borderId="1" xfId="2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3" borderId="1" xfId="0" applyFill="1" applyBorder="1"/>
    <xf numFmtId="165" fontId="0" fillId="3" borderId="1" xfId="0" applyNumberFormat="1" applyFill="1" applyBorder="1"/>
    <xf numFmtId="164" fontId="0" fillId="0" borderId="1" xfId="20" applyNumberFormat="1" applyFont="1" applyBorder="1"/>
    <xf numFmtId="166" fontId="4" fillId="4" borderId="1" xfId="0" applyNumberFormat="1" applyFont="1" applyFill="1" applyBorder="1" applyAlignment="1" applyProtection="1">
      <alignment vertical="center"/>
      <protection locked="0"/>
    </xf>
    <xf numFmtId="167" fontId="0" fillId="3" borderId="1" xfId="0" applyNumberFormat="1" applyFill="1" applyBorder="1"/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wrapText="1"/>
    </xf>
    <xf numFmtId="165" fontId="0" fillId="0" borderId="2" xfId="0" applyNumberFormat="1" applyBorder="1"/>
    <xf numFmtId="4" fontId="4" fillId="4" borderId="1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wrapText="1"/>
    </xf>
    <xf numFmtId="165" fontId="0" fillId="0" borderId="3" xfId="0" applyNumberFormat="1" applyBorder="1"/>
    <xf numFmtId="0" fontId="0" fillId="0" borderId="1" xfId="0" applyBorder="1" applyAlignment="1">
      <alignment wrapText="1"/>
    </xf>
    <xf numFmtId="165" fontId="0" fillId="0" borderId="1" xfId="0" applyNumberFormat="1" applyBorder="1"/>
    <xf numFmtId="4" fontId="0" fillId="0" borderId="1" xfId="0" applyNumberFormat="1" applyBorder="1"/>
    <xf numFmtId="167" fontId="0" fillId="0" borderId="1" xfId="0" applyNumberFormat="1" applyBorder="1"/>
    <xf numFmtId="0" fontId="0" fillId="0" borderId="1" xfId="0" applyBorder="1"/>
    <xf numFmtId="49" fontId="0" fillId="0" borderId="4" xfId="0" applyNumberFormat="1" applyBorder="1"/>
    <xf numFmtId="0" fontId="0" fillId="0" borderId="4" xfId="0" applyBorder="1"/>
    <xf numFmtId="0" fontId="0" fillId="5" borderId="4" xfId="0" applyFill="1" applyBorder="1" applyAlignment="1">
      <alignment horizontal="center"/>
    </xf>
    <xf numFmtId="49" fontId="0" fillId="0" borderId="1" xfId="0" applyNumberFormat="1" applyBorder="1"/>
    <xf numFmtId="0" fontId="0" fillId="5" borderId="1" xfId="0" applyFill="1" applyBorder="1" applyAlignment="1">
      <alignment horizontal="center"/>
    </xf>
    <xf numFmtId="0" fontId="2" fillId="6" borderId="5" xfId="0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0" fillId="3" borderId="0" xfId="0" applyNumberFormat="1" applyFill="1" applyAlignment="1">
      <alignment horizontal="left"/>
    </xf>
    <xf numFmtId="0" fontId="0" fillId="3" borderId="0" xfId="0" applyFill="1"/>
    <xf numFmtId="49" fontId="0" fillId="0" borderId="0" xfId="0" applyNumberForma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5" borderId="9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2" fillId="6" borderId="11" xfId="0" applyFont="1" applyFill="1" applyBorder="1"/>
    <xf numFmtId="0" fontId="2" fillId="6" borderId="1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2BCF-E467-489F-B191-52E3C361C4E7}">
  <dimension ref="A1:G21"/>
  <sheetViews>
    <sheetView tabSelected="1" workbookViewId="0" topLeftCell="A1">
      <selection activeCell="D21" sqref="D21"/>
    </sheetView>
  </sheetViews>
  <sheetFormatPr defaultColWidth="9.140625" defaultRowHeight="15"/>
  <cols>
    <col min="1" max="1" width="59.8515625" style="0" customWidth="1"/>
    <col min="2" max="2" width="20.57421875" style="0" customWidth="1"/>
    <col min="3" max="3" width="14.140625" style="0" customWidth="1"/>
    <col min="4" max="4" width="15.7109375" style="0" customWidth="1"/>
    <col min="5" max="5" width="26.421875" style="0" customWidth="1"/>
  </cols>
  <sheetData>
    <row r="1" spans="1:5" ht="21">
      <c r="A1" s="1" t="s">
        <v>0</v>
      </c>
      <c r="C1" s="2"/>
      <c r="D1" s="3"/>
      <c r="E1" s="4"/>
    </row>
    <row r="2" spans="1:5" ht="15">
      <c r="A2" t="s">
        <v>1</v>
      </c>
      <c r="B2" s="5"/>
      <c r="C2" s="6"/>
      <c r="D2" s="7"/>
      <c r="E2" s="4"/>
    </row>
    <row r="3" spans="1:7" ht="28.8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G3" s="55"/>
    </row>
    <row r="4" spans="1:5" ht="15">
      <c r="A4" s="13" t="s">
        <v>7</v>
      </c>
      <c r="B4" s="14" t="s">
        <v>68</v>
      </c>
      <c r="C4" s="15">
        <v>461.61</v>
      </c>
      <c r="D4" s="16"/>
      <c r="E4" s="17">
        <f aca="true" t="shared" si="0" ref="E4:E9">C4*D4*21.25</f>
        <v>0</v>
      </c>
    </row>
    <row r="5" spans="1:5" ht="15">
      <c r="A5" s="13" t="s">
        <v>8</v>
      </c>
      <c r="B5" s="14" t="s">
        <v>68</v>
      </c>
      <c r="C5" s="15">
        <v>99.1</v>
      </c>
      <c r="D5" s="16"/>
      <c r="E5" s="17">
        <f t="shared" si="0"/>
        <v>0</v>
      </c>
    </row>
    <row r="6" spans="1:5" ht="15">
      <c r="A6" s="13" t="s">
        <v>9</v>
      </c>
      <c r="B6" s="14" t="s">
        <v>68</v>
      </c>
      <c r="C6" s="15">
        <v>41.4</v>
      </c>
      <c r="D6" s="16"/>
      <c r="E6" s="17">
        <f t="shared" si="0"/>
        <v>0</v>
      </c>
    </row>
    <row r="7" spans="1:5" ht="15">
      <c r="A7" s="13" t="s">
        <v>10</v>
      </c>
      <c r="B7" s="14" t="s">
        <v>68</v>
      </c>
      <c r="C7" s="15">
        <v>54.8</v>
      </c>
      <c r="D7" s="16"/>
      <c r="E7" s="17">
        <f t="shared" si="0"/>
        <v>0</v>
      </c>
    </row>
    <row r="8" spans="1:5" ht="15">
      <c r="A8" s="13" t="s">
        <v>11</v>
      </c>
      <c r="B8" s="14" t="s">
        <v>68</v>
      </c>
      <c r="C8" s="15">
        <v>35.3</v>
      </c>
      <c r="D8" s="16"/>
      <c r="E8" s="17">
        <f t="shared" si="0"/>
        <v>0</v>
      </c>
    </row>
    <row r="9" spans="1:5" ht="15">
      <c r="A9" s="13" t="s">
        <v>12</v>
      </c>
      <c r="B9" s="14" t="s">
        <v>68</v>
      </c>
      <c r="C9" s="15">
        <v>6.91</v>
      </c>
      <c r="D9" s="16"/>
      <c r="E9" s="17">
        <f t="shared" si="0"/>
        <v>0</v>
      </c>
    </row>
    <row r="10" spans="1:7" ht="43.2">
      <c r="A10" s="8" t="s">
        <v>76</v>
      </c>
      <c r="B10" s="9" t="s">
        <v>3</v>
      </c>
      <c r="C10" s="10" t="s">
        <v>13</v>
      </c>
      <c r="D10" s="11" t="s">
        <v>5</v>
      </c>
      <c r="E10" s="12" t="s">
        <v>6</v>
      </c>
      <c r="G10" s="55"/>
    </row>
    <row r="11" spans="1:5" ht="15">
      <c r="A11" s="13" t="s">
        <v>77</v>
      </c>
      <c r="B11" s="14" t="s">
        <v>69</v>
      </c>
      <c r="C11" s="15">
        <v>2</v>
      </c>
      <c r="D11" s="16"/>
      <c r="E11" s="17">
        <f>C11*D11</f>
        <v>0</v>
      </c>
    </row>
    <row r="12" spans="1:5" ht="43.2">
      <c r="A12" s="18" t="s">
        <v>14</v>
      </c>
      <c r="B12" s="19"/>
      <c r="C12" s="10" t="s">
        <v>15</v>
      </c>
      <c r="D12" s="20" t="s">
        <v>5</v>
      </c>
      <c r="E12" s="12" t="s">
        <v>6</v>
      </c>
    </row>
    <row r="13" spans="1:5" ht="15">
      <c r="A13" s="21" t="s">
        <v>16</v>
      </c>
      <c r="B13" s="22" t="s">
        <v>70</v>
      </c>
      <c r="C13" s="15">
        <v>24</v>
      </c>
      <c r="D13" s="23"/>
      <c r="E13" s="17">
        <f aca="true" t="shared" si="1" ref="E13:E20">C13*D13</f>
        <v>0</v>
      </c>
    </row>
    <row r="14" spans="1:5" ht="15">
      <c r="A14" s="21" t="s">
        <v>17</v>
      </c>
      <c r="B14" s="22" t="s">
        <v>71</v>
      </c>
      <c r="C14" s="15">
        <v>300</v>
      </c>
      <c r="D14" s="23"/>
      <c r="E14" s="17">
        <f t="shared" si="1"/>
        <v>0</v>
      </c>
    </row>
    <row r="15" spans="1:5" ht="15">
      <c r="A15" s="21" t="s">
        <v>18</v>
      </c>
      <c r="B15" s="22" t="s">
        <v>72</v>
      </c>
      <c r="C15" s="15">
        <v>45</v>
      </c>
      <c r="D15" s="23"/>
      <c r="E15" s="17">
        <f t="shared" si="1"/>
        <v>0</v>
      </c>
    </row>
    <row r="16" spans="1:5" ht="15">
      <c r="A16" s="21" t="s">
        <v>19</v>
      </c>
      <c r="B16" s="22" t="s">
        <v>71</v>
      </c>
      <c r="C16" s="15">
        <v>10</v>
      </c>
      <c r="D16" s="23"/>
      <c r="E16" s="17">
        <f t="shared" si="1"/>
        <v>0</v>
      </c>
    </row>
    <row r="17" spans="1:5" ht="15">
      <c r="A17" s="24" t="s">
        <v>20</v>
      </c>
      <c r="B17" s="25" t="s">
        <v>71</v>
      </c>
      <c r="C17" s="15">
        <v>10</v>
      </c>
      <c r="D17" s="23"/>
      <c r="E17" s="17">
        <f t="shared" si="1"/>
        <v>0</v>
      </c>
    </row>
    <row r="18" spans="1:5" ht="15">
      <c r="A18" s="26" t="s">
        <v>21</v>
      </c>
      <c r="B18" s="27" t="s">
        <v>73</v>
      </c>
      <c r="C18" s="15">
        <v>5</v>
      </c>
      <c r="D18" s="23"/>
      <c r="E18" s="17">
        <f t="shared" si="1"/>
        <v>0</v>
      </c>
    </row>
    <row r="19" spans="1:5" ht="15">
      <c r="A19" s="26" t="s">
        <v>22</v>
      </c>
      <c r="B19" s="27" t="s">
        <v>74</v>
      </c>
      <c r="C19" s="15">
        <v>16</v>
      </c>
      <c r="D19" s="23"/>
      <c r="E19" s="17">
        <f t="shared" si="1"/>
        <v>0</v>
      </c>
    </row>
    <row r="20" spans="1:5" ht="15">
      <c r="A20" s="26" t="s">
        <v>75</v>
      </c>
      <c r="B20" s="27" t="s">
        <v>74</v>
      </c>
      <c r="C20" s="15">
        <v>6</v>
      </c>
      <c r="D20" s="23"/>
      <c r="E20" s="17">
        <f t="shared" si="1"/>
        <v>0</v>
      </c>
    </row>
    <row r="21" spans="1:5" ht="15">
      <c r="A21" s="26"/>
      <c r="B21" s="27"/>
      <c r="C21" s="15"/>
      <c r="D21" s="28" t="s">
        <v>23</v>
      </c>
      <c r="E21" s="29">
        <f>SUM(E4:E9)+SUM(E11)+SUM(E13:E20)</f>
        <v>0</v>
      </c>
    </row>
  </sheetData>
  <sheetProtection algorithmName="SHA-512" hashValue="MTdY3oo8DvgAosY7wh2FRnaCjTZCV9OYNZ3z4tmNMsHwqqk/9ukGxQvkiF54A0Vaxt5MzveN1sZJYhIxsVauhg==" saltValue="WCP6snlE/uzPU+Pc+4EgGQ==" spinCount="100000" sheet="1" objects="1" scenarios="1" formatCells="0" formatColumns="0" formatRows="0"/>
  <protectedRanges>
    <protectedRange sqref="D13:D20" name="Oblast3"/>
    <protectedRange sqref="D11 D4:D9" name="Oblast2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19E1-191E-4B94-8A88-7A84DBC94419}">
  <dimension ref="A1:J22"/>
  <sheetViews>
    <sheetView workbookViewId="0" topLeftCell="A1">
      <selection activeCell="D21" sqref="D21"/>
    </sheetView>
  </sheetViews>
  <sheetFormatPr defaultColWidth="9.140625" defaultRowHeight="15"/>
  <cols>
    <col min="1" max="1" width="15.140625" style="0" customWidth="1"/>
    <col min="2" max="2" width="13.7109375" style="0" customWidth="1"/>
    <col min="3" max="3" width="15.28125" style="0" customWidth="1"/>
    <col min="4" max="4" width="9.7109375" style="0" bestFit="1" customWidth="1"/>
    <col min="5" max="5" width="15.140625" style="0" bestFit="1" customWidth="1"/>
    <col min="6" max="6" width="17.421875" style="0" bestFit="1" customWidth="1"/>
    <col min="7" max="7" width="12.421875" style="0" bestFit="1" customWidth="1"/>
    <col min="8" max="8" width="14.7109375" style="0" bestFit="1" customWidth="1"/>
    <col min="9" max="9" width="18.00390625" style="0" bestFit="1" customWidth="1"/>
    <col min="10" max="10" width="22.421875" style="0" customWidth="1"/>
    <col min="12" max="12" width="26.8515625" style="0" bestFit="1" customWidth="1"/>
    <col min="13" max="13" width="19.421875" style="0" bestFit="1" customWidth="1"/>
  </cols>
  <sheetData>
    <row r="1" spans="1:7" ht="24" thickBot="1">
      <c r="A1" s="56" t="s">
        <v>24</v>
      </c>
      <c r="B1" s="56"/>
      <c r="C1" s="56"/>
      <c r="D1" s="56"/>
      <c r="E1" s="56"/>
      <c r="F1" s="56"/>
      <c r="G1" s="56"/>
    </row>
    <row r="2" spans="1:10" ht="51" customHeight="1" thickBot="1">
      <c r="A2" s="42" t="s">
        <v>25</v>
      </c>
      <c r="B2" s="43" t="s">
        <v>26</v>
      </c>
      <c r="C2" s="43" t="s">
        <v>27</v>
      </c>
      <c r="D2" s="43" t="s">
        <v>28</v>
      </c>
      <c r="E2" s="43" t="s">
        <v>29</v>
      </c>
      <c r="F2" s="43" t="s">
        <v>30</v>
      </c>
      <c r="G2" s="43" t="s">
        <v>31</v>
      </c>
      <c r="H2" s="43" t="s">
        <v>32</v>
      </c>
      <c r="I2" s="44" t="s">
        <v>33</v>
      </c>
      <c r="J2" s="45" t="s">
        <v>34</v>
      </c>
    </row>
    <row r="3" spans="1:10" ht="15">
      <c r="A3" s="47" t="s">
        <v>35</v>
      </c>
      <c r="B3" s="32"/>
      <c r="C3" s="48">
        <v>22.6</v>
      </c>
      <c r="D3" s="32"/>
      <c r="E3" s="31" t="s">
        <v>36</v>
      </c>
      <c r="F3" s="31" t="s">
        <v>37</v>
      </c>
      <c r="G3" s="32"/>
      <c r="H3" s="31" t="s">
        <v>38</v>
      </c>
      <c r="I3" s="32"/>
      <c r="J3" s="33" t="s">
        <v>39</v>
      </c>
    </row>
    <row r="4" spans="1:10" ht="15">
      <c r="A4" s="49" t="s">
        <v>65</v>
      </c>
      <c r="B4" s="30"/>
      <c r="C4" s="50">
        <v>35.3</v>
      </c>
      <c r="D4" s="30"/>
      <c r="E4" s="34" t="s">
        <v>66</v>
      </c>
      <c r="F4" s="34" t="s">
        <v>37</v>
      </c>
      <c r="G4" s="30"/>
      <c r="H4" s="34" t="s">
        <v>43</v>
      </c>
      <c r="I4" s="30"/>
      <c r="J4" s="33" t="s">
        <v>39</v>
      </c>
    </row>
    <row r="5" spans="1:10" ht="15">
      <c r="A5" s="49" t="s">
        <v>67</v>
      </c>
      <c r="B5" s="30"/>
      <c r="C5" s="50">
        <v>18.8</v>
      </c>
      <c r="D5" s="30"/>
      <c r="E5" s="34" t="s">
        <v>36</v>
      </c>
      <c r="F5" s="34" t="s">
        <v>37</v>
      </c>
      <c r="G5" s="30"/>
      <c r="H5" s="34" t="s">
        <v>38</v>
      </c>
      <c r="I5" s="30"/>
      <c r="J5" s="33" t="s">
        <v>39</v>
      </c>
    </row>
    <row r="6" spans="1:10" ht="15">
      <c r="A6" s="49" t="s">
        <v>41</v>
      </c>
      <c r="B6" s="30"/>
      <c r="C6" s="50">
        <v>19.5</v>
      </c>
      <c r="D6" s="30"/>
      <c r="E6" s="34" t="s">
        <v>42</v>
      </c>
      <c r="F6" s="34" t="s">
        <v>37</v>
      </c>
      <c r="G6" s="30"/>
      <c r="H6" s="34" t="s">
        <v>43</v>
      </c>
      <c r="I6" s="30"/>
      <c r="J6" s="33" t="s">
        <v>39</v>
      </c>
    </row>
    <row r="7" spans="1:10" ht="15">
      <c r="A7" s="49" t="s">
        <v>44</v>
      </c>
      <c r="B7" s="30"/>
      <c r="C7" s="50">
        <v>442.11</v>
      </c>
      <c r="D7" s="30"/>
      <c r="E7" s="34" t="s">
        <v>45</v>
      </c>
      <c r="F7" s="34" t="s">
        <v>37</v>
      </c>
      <c r="G7" s="34" t="s">
        <v>46</v>
      </c>
      <c r="H7" s="34" t="s">
        <v>43</v>
      </c>
      <c r="I7" s="34" t="s">
        <v>47</v>
      </c>
      <c r="J7" s="33" t="s">
        <v>39</v>
      </c>
    </row>
    <row r="8" spans="1:10" ht="15">
      <c r="A8" s="49" t="s">
        <v>48</v>
      </c>
      <c r="B8" s="30"/>
      <c r="C8" s="50">
        <v>1.54</v>
      </c>
      <c r="D8" s="30"/>
      <c r="E8" s="34" t="s">
        <v>49</v>
      </c>
      <c r="F8" s="34" t="s">
        <v>37</v>
      </c>
      <c r="G8" s="30"/>
      <c r="H8" s="30"/>
      <c r="I8" s="30"/>
      <c r="J8" s="33" t="s">
        <v>39</v>
      </c>
    </row>
    <row r="9" spans="1:10" ht="15">
      <c r="A9" s="49" t="s">
        <v>51</v>
      </c>
      <c r="B9" s="30"/>
      <c r="C9" s="50">
        <v>5.37</v>
      </c>
      <c r="D9" s="30"/>
      <c r="E9" s="34" t="s">
        <v>52</v>
      </c>
      <c r="F9" s="34" t="s">
        <v>37</v>
      </c>
      <c r="G9" s="30"/>
      <c r="H9" s="30"/>
      <c r="I9" s="30"/>
      <c r="J9" s="33" t="s">
        <v>39</v>
      </c>
    </row>
    <row r="10" spans="1:10" ht="15">
      <c r="A10" s="49" t="s">
        <v>53</v>
      </c>
      <c r="B10" s="30"/>
      <c r="C10" s="50">
        <v>24.1</v>
      </c>
      <c r="D10" s="30"/>
      <c r="E10" s="34" t="s">
        <v>40</v>
      </c>
      <c r="F10" s="34" t="s">
        <v>54</v>
      </c>
      <c r="G10" s="30"/>
      <c r="H10" s="34" t="s">
        <v>38</v>
      </c>
      <c r="I10" s="34" t="s">
        <v>55</v>
      </c>
      <c r="J10" s="33" t="s">
        <v>39</v>
      </c>
    </row>
    <row r="11" spans="1:10" ht="15">
      <c r="A11" s="49" t="s">
        <v>56</v>
      </c>
      <c r="B11" s="30"/>
      <c r="C11" s="50">
        <v>20.9</v>
      </c>
      <c r="D11" s="30"/>
      <c r="E11" s="34" t="s">
        <v>57</v>
      </c>
      <c r="F11" s="34" t="s">
        <v>54</v>
      </c>
      <c r="G11" s="30"/>
      <c r="H11" s="34" t="s">
        <v>38</v>
      </c>
      <c r="I11" s="34" t="s">
        <v>55</v>
      </c>
      <c r="J11" s="33" t="s">
        <v>39</v>
      </c>
    </row>
    <row r="12" spans="1:10" ht="15">
      <c r="A12" s="49" t="s">
        <v>58</v>
      </c>
      <c r="B12" s="30"/>
      <c r="C12" s="50">
        <v>4.7</v>
      </c>
      <c r="D12" s="30"/>
      <c r="E12" s="34" t="s">
        <v>59</v>
      </c>
      <c r="F12" s="34" t="s">
        <v>54</v>
      </c>
      <c r="G12" s="30"/>
      <c r="H12" s="34" t="s">
        <v>38</v>
      </c>
      <c r="I12" s="34" t="s">
        <v>55</v>
      </c>
      <c r="J12" s="33" t="s">
        <v>39</v>
      </c>
    </row>
    <row r="13" spans="1:10" ht="15">
      <c r="A13" s="49" t="s">
        <v>60</v>
      </c>
      <c r="B13" s="30"/>
      <c r="C13" s="50">
        <v>22.9</v>
      </c>
      <c r="D13" s="30"/>
      <c r="E13" s="34" t="s">
        <v>40</v>
      </c>
      <c r="F13" s="34" t="s">
        <v>54</v>
      </c>
      <c r="G13" s="30"/>
      <c r="H13" s="34" t="s">
        <v>38</v>
      </c>
      <c r="I13" s="34" t="s">
        <v>55</v>
      </c>
      <c r="J13" s="35" t="s">
        <v>39</v>
      </c>
    </row>
    <row r="14" spans="1:10" ht="15">
      <c r="A14" s="49" t="s">
        <v>61</v>
      </c>
      <c r="B14" s="30"/>
      <c r="C14" s="50">
        <v>4.8</v>
      </c>
      <c r="D14" s="30"/>
      <c r="E14" s="34" t="s">
        <v>59</v>
      </c>
      <c r="F14" s="34" t="s">
        <v>54</v>
      </c>
      <c r="G14" s="30"/>
      <c r="H14" s="34" t="s">
        <v>38</v>
      </c>
      <c r="I14" s="34" t="s">
        <v>55</v>
      </c>
      <c r="J14" s="33" t="s">
        <v>39</v>
      </c>
    </row>
    <row r="15" spans="1:10" ht="15">
      <c r="A15" s="49" t="s">
        <v>62</v>
      </c>
      <c r="B15" s="30"/>
      <c r="C15" s="50">
        <v>21.7</v>
      </c>
      <c r="D15" s="30"/>
      <c r="E15" s="34" t="s">
        <v>57</v>
      </c>
      <c r="F15" s="34" t="s">
        <v>54</v>
      </c>
      <c r="G15" s="30"/>
      <c r="H15" s="34" t="s">
        <v>38</v>
      </c>
      <c r="I15" s="34" t="s">
        <v>55</v>
      </c>
      <c r="J15" s="35" t="s">
        <v>39</v>
      </c>
    </row>
    <row r="16" spans="1:10" ht="29.4" thickBot="1">
      <c r="A16" s="51" t="s">
        <v>50</v>
      </c>
      <c r="B16" s="52"/>
      <c r="C16" s="53">
        <v>54.8</v>
      </c>
      <c r="D16" s="46"/>
      <c r="E16" s="46" t="s">
        <v>42</v>
      </c>
      <c r="F16" s="46" t="s">
        <v>37</v>
      </c>
      <c r="G16" s="46" t="s">
        <v>63</v>
      </c>
      <c r="H16" s="46"/>
      <c r="I16" s="46"/>
      <c r="J16" s="54" t="s">
        <v>39</v>
      </c>
    </row>
    <row r="17" spans="1:3" ht="15" thickBot="1">
      <c r="A17" s="57" t="s">
        <v>64</v>
      </c>
      <c r="B17" s="58"/>
      <c r="C17" s="36">
        <f>SUM(C3:C16)</f>
        <v>699.12</v>
      </c>
    </row>
    <row r="22" spans="1:10" ht="15">
      <c r="A22" s="37"/>
      <c r="C22" s="38"/>
      <c r="D22" s="38"/>
      <c r="F22" s="39"/>
      <c r="G22" s="40"/>
      <c r="H22" s="41"/>
      <c r="I22" s="37"/>
      <c r="J22" s="41"/>
    </row>
  </sheetData>
  <mergeCells count="2">
    <mergeCell ref="A1:G1"/>
    <mergeCell ref="A17:B17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E1B839-8B0E-4EE0-A41D-4FD0031BE0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9F1AF-2942-453F-8366-ADF6289C8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Rácová Jana</dc:creator>
  <cp:keywords/>
  <dc:description/>
  <cp:lastModifiedBy>Kohoutová Marketa</cp:lastModifiedBy>
  <dcterms:created xsi:type="dcterms:W3CDTF">2023-08-09T08:27:54Z</dcterms:created>
  <dcterms:modified xsi:type="dcterms:W3CDTF">2023-08-15T06:39:03Z</dcterms:modified>
  <cp:category/>
  <cp:version/>
  <cp:contentType/>
  <cp:contentStatus/>
</cp:coreProperties>
</file>