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17_DDD II/"/>
    </mc:Choice>
  </mc:AlternateContent>
  <xr:revisionPtr revIDLastSave="52" documentId="8_{57F8E0D6-2371-4FDF-BC8B-FF170C7B2DA5}" xr6:coauthVersionLast="47" xr6:coauthVersionMax="47" xr10:uidLastSave="{5C4931E7-6066-41C8-A68A-11F09C189B13}"/>
  <bookViews>
    <workbookView xWindow="-38520" yWindow="-120" windowWidth="38640" windowHeight="21240" xr2:uid="{00000000-000D-0000-FFFF-FFFF00000000}"/>
  </bookViews>
  <sheets>
    <sheet name="Cenová_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73" i="1"/>
  <c r="D72" i="1"/>
  <c r="D71" i="1"/>
  <c r="D70" i="1"/>
  <c r="D66" i="1"/>
  <c r="D65" i="1"/>
  <c r="D61" i="1"/>
  <c r="D60" i="1"/>
  <c r="D59" i="1"/>
  <c r="D47" i="1"/>
  <c r="D48" i="1"/>
  <c r="D49" i="1"/>
  <c r="D50" i="1"/>
  <c r="D51" i="1"/>
  <c r="D52" i="1"/>
  <c r="D53" i="1"/>
  <c r="D54" i="1"/>
  <c r="D55" i="1"/>
  <c r="D46" i="1"/>
  <c r="C75" i="1" l="1"/>
  <c r="D31" i="1"/>
  <c r="D37" i="1" s="1"/>
  <c r="D32" i="1" l="1"/>
  <c r="D35" i="1" l="1"/>
  <c r="D34" i="1"/>
  <c r="D33" i="1"/>
  <c r="D23" i="1" l="1"/>
  <c r="D22" i="1"/>
  <c r="D21" i="1"/>
  <c r="D20" i="1"/>
  <c r="D19" i="1"/>
  <c r="D26" i="1" l="1"/>
  <c r="C76" i="1" s="1"/>
</calcChain>
</file>

<file path=xl/sharedStrings.xml><?xml version="1.0" encoding="utf-8"?>
<sst xmlns="http://schemas.openxmlformats.org/spreadsheetml/2006/main" count="118" uniqueCount="80">
  <si>
    <t>Zadavatel</t>
  </si>
  <si>
    <t>Adresa</t>
  </si>
  <si>
    <t>Práce včetně dopravy, času a materiálu</t>
  </si>
  <si>
    <t>Počet monitorů</t>
  </si>
  <si>
    <t>Dodávka a instalace</t>
  </si>
  <si>
    <t>ks</t>
  </si>
  <si>
    <t>Cena v Kč</t>
  </si>
  <si>
    <t>Celkem v Kč</t>
  </si>
  <si>
    <t>Počet objektů</t>
  </si>
  <si>
    <t xml:space="preserve">Celkem v Kč </t>
  </si>
  <si>
    <t>ü</t>
  </si>
  <si>
    <t>Dezinsekce</t>
  </si>
  <si>
    <t>Cena v Kč bez DPH</t>
  </si>
  <si>
    <t xml:space="preserve">za m²/m³
</t>
  </si>
  <si>
    <t>za hnízdo</t>
  </si>
  <si>
    <t>Deratizace</t>
  </si>
  <si>
    <t xml:space="preserve">Cena v Kč bez DPH </t>
  </si>
  <si>
    <t>za staničku</t>
  </si>
  <si>
    <t>za 1 hod</t>
  </si>
  <si>
    <t>za 1 klec</t>
  </si>
  <si>
    <t>Dezinfekce</t>
  </si>
  <si>
    <t xml:space="preserve">za m²/m³ </t>
  </si>
  <si>
    <t>Ceny jsou uvedené bez DPH</t>
  </si>
  <si>
    <t>K cenám bude připočtena DPH dle příslušného zákonného ustanovení platného ke dni zdanitelného plnění</t>
  </si>
  <si>
    <t>Represe</t>
  </si>
  <si>
    <t>Monitorování lezoucí hmyz</t>
  </si>
  <si>
    <t>Monitorování hlodavci - vnitřní stanice</t>
  </si>
  <si>
    <t>Monitorování hlodavci - venkovní stanice</t>
  </si>
  <si>
    <t>Monitorování létající hmyz - zavíječi</t>
  </si>
  <si>
    <t>Monitorování létající hmyz - UVA lapače</t>
  </si>
  <si>
    <t>Tvorba dokumentace</t>
  </si>
  <si>
    <t>Četnost</t>
  </si>
  <si>
    <t>Monitorování*</t>
  </si>
  <si>
    <t>6 x ročně</t>
  </si>
  <si>
    <t>za postel</t>
  </si>
  <si>
    <t xml:space="preserve">Monitorování - dle četnosti </t>
  </si>
  <si>
    <r>
      <rPr>
        <b/>
        <sz val="14"/>
        <rFont val="Calibri"/>
        <family val="2"/>
        <charset val="238"/>
        <scheme val="minor"/>
      </rPr>
      <t>Monitorování</t>
    </r>
    <r>
      <rPr>
        <b/>
        <sz val="11"/>
        <rFont val="Calibri"/>
        <family val="2"/>
        <charset val="238"/>
        <scheme val="minor"/>
      </rPr>
      <t xml:space="preserve"> - zavedení služby</t>
    </r>
  </si>
  <si>
    <t>Jednotka</t>
  </si>
  <si>
    <t>za 1 škůdce</t>
  </si>
  <si>
    <t>Ceník</t>
  </si>
  <si>
    <t>Ostatní služby</t>
  </si>
  <si>
    <t>Roční vyhodnocování a analýza trendů, návrh doporučení</t>
  </si>
  <si>
    <r>
      <t>za pokoj (</t>
    </r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20 m²)</t>
    </r>
  </si>
  <si>
    <t>za determinaci</t>
  </si>
  <si>
    <t>za 1 školení</t>
  </si>
  <si>
    <t>Název</t>
  </si>
  <si>
    <t>Kamýcká 129, 165 00 Praha -Suchdol</t>
  </si>
  <si>
    <t xml:space="preserve">Chemická dezinfekce - postřik, fogování, dýmování, ULV </t>
  </si>
  <si>
    <t xml:space="preserve">Determinace škůdce na místě - do 24 hodin od nahlášení </t>
  </si>
  <si>
    <t>Předpokládaná četnost za rok v mj</t>
  </si>
  <si>
    <t>Akce - práce včetně dopravy, času a materiálu</t>
  </si>
  <si>
    <t>Papírová nebo elektronická dokumentace</t>
  </si>
  <si>
    <r>
      <rPr>
        <b/>
        <u/>
        <sz val="11"/>
        <color theme="1"/>
        <rFont val="Calibri"/>
        <family val="2"/>
        <charset val="238"/>
        <scheme val="minor"/>
      </rPr>
      <t xml:space="preserve"> Účastník</t>
    </r>
    <r>
      <rPr>
        <b/>
        <sz val="11"/>
        <color theme="1"/>
        <rFont val="Calibri"/>
        <family val="2"/>
        <charset val="238"/>
        <scheme val="minor"/>
      </rPr>
      <t xml:space="preserve"> vyplní žlutě označené buňky</t>
    </r>
  </si>
  <si>
    <t>Celkem monitorování v Kč za 4 roky</t>
  </si>
  <si>
    <t>Celkem represe v Kč za 4 roky</t>
  </si>
  <si>
    <t>CENA CELKEM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</si>
  <si>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>Česká zemědělská univerzita v Praze</t>
    </r>
  </si>
  <si>
    <t xml:space="preserve">Dezinsekce - švábovití </t>
  </si>
  <si>
    <r>
      <t xml:space="preserve">Dezinsekce - mravenci rod </t>
    </r>
    <r>
      <rPr>
        <i/>
        <sz val="11"/>
        <rFont val="Calibri"/>
        <family val="2"/>
        <charset val="238"/>
        <scheme val="minor"/>
      </rPr>
      <t>Monomorium</t>
    </r>
  </si>
  <si>
    <t xml:space="preserve">Dezinsekce - vosy, sršně </t>
  </si>
  <si>
    <t>Dezinsekce - skladištní škůdci</t>
  </si>
  <si>
    <t>Dezinsekce - mouchy a komáři</t>
  </si>
  <si>
    <t>Dezinsekce - koutule</t>
  </si>
  <si>
    <t>Dezinsekce - štěnice</t>
  </si>
  <si>
    <t xml:space="preserve">Monitoring výskytu štěnic </t>
  </si>
  <si>
    <t>Monitoring výskytu ostatních škůdců</t>
  </si>
  <si>
    <t>Ostatní Chemická dezinsekce - postřik, ULV</t>
  </si>
  <si>
    <r>
      <t>Deratizace - jednorázové umístění staničky</t>
    </r>
    <r>
      <rPr>
        <strike/>
        <sz val="11"/>
        <rFont val="Calibri"/>
        <family val="2"/>
        <charset val="238"/>
        <scheme val="minor"/>
      </rPr>
      <t xml:space="preserve"> </t>
    </r>
  </si>
  <si>
    <t>Deratizace - odvoz uhynulých hlodavců, zamezení prostupů</t>
  </si>
  <si>
    <t>Odchyt holubů/sezóna</t>
  </si>
  <si>
    <r>
      <t>Místní šetření terénním biologem</t>
    </r>
    <r>
      <rPr>
        <strike/>
        <sz val="11"/>
        <rFont val="Calibri"/>
        <family val="2"/>
        <charset val="238"/>
        <scheme val="minor"/>
      </rPr>
      <t xml:space="preserve"> </t>
    </r>
  </si>
  <si>
    <t xml:space="preserve">Školení pro zaměstnance ohledně škůdců a prevence </t>
  </si>
  <si>
    <t xml:space="preserve">Tvorba informačních letáků (pro zaměstnance, pro studenty…) </t>
  </si>
  <si>
    <t xml:space="preserve">Tvorba ostatní dokumentace ohledně ochrany proti škůdcům </t>
  </si>
  <si>
    <t>2. kritérium  hodnocení_Vedení dokumentace</t>
  </si>
  <si>
    <t>ANO/NE</t>
  </si>
  <si>
    <t>Vedení kompletní dokumentace ochrany proti škůdcům v elektronické podobě</t>
  </si>
  <si>
    <r>
      <t>Jiné mimořádné práce (sanace zdiva, řešení plísní)</t>
    </r>
    <r>
      <rPr>
        <strike/>
        <sz val="11"/>
        <rFont val="Calibri"/>
        <family val="2"/>
        <charset val="238"/>
        <scheme val="minor"/>
      </rPr>
      <t xml:space="preserve"> </t>
    </r>
  </si>
  <si>
    <t>1. kriterium hodnocení - Nabídková cena</t>
  </si>
  <si>
    <t>* Monitorování = cena za jeden zásah monitorování, který zahrnuje všechny úkony popsané v dokumentu "Specifikace ochrany proti škůdcům", v kapitole 5. 1 - Četnost monitorování, příloha 4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</si>
</sst>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Wingdings"/>
      <charset val="2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" fontId="0" fillId="2" borderId="13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0" borderId="17" xfId="0" applyBorder="1"/>
    <xf numFmtId="0" fontId="5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0" xfId="0" applyFont="1"/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3" fillId="0" borderId="30" xfId="0" applyFont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3" fillId="0" borderId="24" xfId="0" applyFont="1" applyBorder="1" applyAlignment="1">
      <alignment horizontal="left" vertical="center" wrapText="1"/>
    </xf>
    <xf numFmtId="0" fontId="0" fillId="0" borderId="17" xfId="0" applyBorder="1" applyAlignment="1">
      <alignment horizontal="left"/>
    </xf>
    <xf numFmtId="0" fontId="0" fillId="5" borderId="0" xfId="0" applyFill="1"/>
    <xf numFmtId="0" fontId="7" fillId="0" borderId="0" xfId="0" applyFont="1" applyAlignment="1">
      <alignment horizontal="left" vertical="center" wrapText="1"/>
    </xf>
    <xf numFmtId="0" fontId="12" fillId="6" borderId="5" xfId="0" applyFont="1" applyFill="1" applyBorder="1" applyAlignment="1">
      <alignment horizontal="center"/>
    </xf>
    <xf numFmtId="2" fontId="9" fillId="6" borderId="5" xfId="0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3" borderId="6" xfId="0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3" fillId="0" borderId="16" xfId="0" applyFont="1" applyBorder="1" applyAlignment="1">
      <alignment horizontal="left" vertical="center"/>
    </xf>
    <xf numFmtId="4" fontId="0" fillId="2" borderId="15" xfId="0" applyNumberFormat="1" applyFill="1" applyBorder="1" applyAlignment="1">
      <alignment horizontal="center" vertical="center"/>
    </xf>
    <xf numFmtId="4" fontId="0" fillId="2" borderId="9" xfId="0" applyNumberForma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25" xfId="0" applyFont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2" fillId="6" borderId="5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horizontal="center" wrapText="1"/>
    </xf>
    <xf numFmtId="4" fontId="0" fillId="6" borderId="19" xfId="0" applyNumberFormat="1" applyFill="1" applyBorder="1" applyAlignment="1">
      <alignment horizontal="center"/>
    </xf>
    <xf numFmtId="2" fontId="1" fillId="7" borderId="3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4" fontId="13" fillId="5" borderId="0" xfId="0" applyNumberFormat="1" applyFont="1" applyFill="1" applyAlignment="1">
      <alignment horizontal="center" vertical="center"/>
    </xf>
    <xf numFmtId="0" fontId="9" fillId="5" borderId="0" xfId="0" applyFont="1" applyFill="1"/>
    <xf numFmtId="0" fontId="3" fillId="5" borderId="0" xfId="0" applyFont="1" applyFill="1"/>
    <xf numFmtId="2" fontId="1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wrapText="1"/>
    </xf>
    <xf numFmtId="0" fontId="10" fillId="5" borderId="0" xfId="0" applyFont="1" applyFill="1"/>
    <xf numFmtId="0" fontId="21" fillId="5" borderId="0" xfId="0" applyFont="1" applyFill="1"/>
    <xf numFmtId="0" fontId="1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8" fillId="5" borderId="0" xfId="0" applyFont="1" applyFill="1" applyAlignment="1">
      <alignment horizontal="center"/>
    </xf>
    <xf numFmtId="0" fontId="19" fillId="5" borderId="0" xfId="0" applyFont="1" applyFill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0" borderId="22" xfId="0" applyFont="1" applyBorder="1"/>
    <xf numFmtId="0" fontId="1" fillId="0" borderId="17" xfId="0" applyFont="1" applyBorder="1"/>
    <xf numFmtId="0" fontId="10" fillId="4" borderId="22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4" borderId="7" xfId="0" applyFill="1" applyBorder="1"/>
    <xf numFmtId="0" fontId="0" fillId="4" borderId="3" xfId="0" applyFill="1" applyBorder="1"/>
    <xf numFmtId="2" fontId="0" fillId="0" borderId="9" xfId="0" applyNumberFormat="1" applyBorder="1" applyAlignment="1">
      <alignment horizontal="center" vertical="center" wrapText="1"/>
    </xf>
    <xf numFmtId="4" fontId="0" fillId="2" borderId="16" xfId="0" applyNumberFormat="1" applyFill="1" applyBorder="1" applyAlignment="1">
      <alignment horizontal="center" vertical="center"/>
    </xf>
    <xf numFmtId="4" fontId="0" fillId="2" borderId="30" xfId="0" applyNumberFormat="1" applyFill="1" applyBorder="1" applyAlignment="1">
      <alignment horizontal="center" vertical="center"/>
    </xf>
    <xf numFmtId="4" fontId="0" fillId="2" borderId="18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4" fontId="0" fillId="2" borderId="31" xfId="0" applyNumberFormat="1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0" fillId="2" borderId="25" xfId="0" applyNumberFormat="1" applyFill="1" applyBorder="1" applyAlignment="1">
      <alignment horizontal="center" vertical="center"/>
    </xf>
    <xf numFmtId="0" fontId="19" fillId="5" borderId="0" xfId="0" applyFont="1" applyFill="1"/>
    <xf numFmtId="0" fontId="1" fillId="0" borderId="30" xfId="0" applyFont="1" applyBorder="1"/>
    <xf numFmtId="0" fontId="3" fillId="0" borderId="28" xfId="0" applyFont="1" applyBorder="1" applyAlignment="1">
      <alignment horizontal="left"/>
    </xf>
    <xf numFmtId="0" fontId="1" fillId="5" borderId="0" xfId="0" applyFont="1" applyFill="1" applyAlignment="1">
      <alignment vertical="center"/>
    </xf>
    <xf numFmtId="0" fontId="10" fillId="4" borderId="4" xfId="0" applyFont="1" applyFill="1" applyBorder="1" applyAlignment="1">
      <alignment wrapText="1"/>
    </xf>
    <xf numFmtId="0" fontId="21" fillId="0" borderId="5" xfId="0" applyFont="1" applyBorder="1" applyAlignment="1">
      <alignment vertical="center" wrapText="1"/>
    </xf>
    <xf numFmtId="0" fontId="24" fillId="0" borderId="0" xfId="0" applyFont="1"/>
    <xf numFmtId="0" fontId="23" fillId="0" borderId="1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4" fillId="8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1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</cellXfs>
  <cellStyles count="2">
    <cellStyle name="Hypertextový odkaz 2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4"/>
  <sheetViews>
    <sheetView showGridLines="0" tabSelected="1" topLeftCell="A42" zoomScale="80" zoomScaleNormal="80" workbookViewId="0">
      <selection activeCell="B84" sqref="B84:C84"/>
    </sheetView>
  </sheetViews>
  <sheetFormatPr defaultColWidth="9.109375" defaultRowHeight="14.4" x14ac:dyDescent="0.3"/>
  <cols>
    <col min="1" max="1" width="56.6640625" customWidth="1"/>
    <col min="2" max="2" width="24.6640625" style="1" customWidth="1"/>
    <col min="3" max="3" width="21" customWidth="1"/>
    <col min="4" max="4" width="18.109375" customWidth="1"/>
    <col min="5" max="5" width="21.44140625" customWidth="1"/>
    <col min="6" max="6" width="111.5546875" customWidth="1"/>
    <col min="7" max="7" width="27" customWidth="1"/>
    <col min="8" max="10" width="12.6640625" customWidth="1"/>
  </cols>
  <sheetData>
    <row r="2" spans="1:6" ht="21" x14ac:dyDescent="0.3">
      <c r="A2" s="59"/>
    </row>
    <row r="3" spans="1:6" ht="15" thickBot="1" x14ac:dyDescent="0.35"/>
    <row r="4" spans="1:6" ht="21.75" customHeight="1" thickBot="1" x14ac:dyDescent="0.35">
      <c r="A4" s="111" t="s">
        <v>0</v>
      </c>
      <c r="B4" s="76"/>
      <c r="C4" s="77"/>
      <c r="D4" s="78"/>
      <c r="E4" s="105"/>
      <c r="F4" s="105"/>
    </row>
    <row r="5" spans="1:6" x14ac:dyDescent="0.3">
      <c r="A5" s="112" t="s">
        <v>45</v>
      </c>
      <c r="B5" s="79" t="s">
        <v>56</v>
      </c>
      <c r="C5" s="80"/>
      <c r="D5" s="81"/>
      <c r="E5" s="106"/>
      <c r="F5" s="106"/>
    </row>
    <row r="6" spans="1:6" x14ac:dyDescent="0.3">
      <c r="A6" s="113" t="s">
        <v>1</v>
      </c>
      <c r="B6" s="82" t="s">
        <v>46</v>
      </c>
      <c r="C6" s="83"/>
      <c r="D6" s="84"/>
      <c r="E6" s="107"/>
      <c r="F6" s="107"/>
    </row>
    <row r="7" spans="1:6" x14ac:dyDescent="0.3">
      <c r="A7" s="138"/>
      <c r="B7" s="82"/>
      <c r="C7" s="83"/>
      <c r="D7" s="84"/>
      <c r="E7" s="107"/>
      <c r="F7" s="107"/>
    </row>
    <row r="8" spans="1:6" x14ac:dyDescent="0.3">
      <c r="A8" s="25"/>
      <c r="B8" s="21"/>
      <c r="C8" s="21"/>
      <c r="D8" s="21"/>
      <c r="E8" s="50"/>
      <c r="F8" s="50"/>
    </row>
    <row r="9" spans="1:6" ht="18.75" customHeight="1" x14ac:dyDescent="0.3">
      <c r="A9" s="109"/>
      <c r="B9" s="109"/>
      <c r="C9" s="109"/>
      <c r="D9" s="109"/>
      <c r="E9" s="109"/>
      <c r="F9" s="110"/>
    </row>
    <row r="10" spans="1:6" x14ac:dyDescent="0.3">
      <c r="A10" s="137"/>
      <c r="B10" s="108"/>
      <c r="C10" s="108"/>
      <c r="D10" s="108"/>
      <c r="E10" s="108"/>
      <c r="F10" s="108"/>
    </row>
    <row r="11" spans="1:6" x14ac:dyDescent="0.3">
      <c r="A11" s="137"/>
      <c r="B11" s="108"/>
      <c r="C11" s="108"/>
      <c r="D11" s="108"/>
      <c r="E11" s="108"/>
      <c r="F11" s="108"/>
    </row>
    <row r="12" spans="1:6" x14ac:dyDescent="0.3">
      <c r="A12" s="137"/>
      <c r="B12" s="108"/>
      <c r="C12" s="108"/>
      <c r="D12" s="108"/>
      <c r="E12" s="108"/>
      <c r="F12" s="108"/>
    </row>
    <row r="13" spans="1:6" x14ac:dyDescent="0.3">
      <c r="A13" s="25"/>
    </row>
    <row r="14" spans="1:6" ht="21" x14ac:dyDescent="0.4">
      <c r="A14" s="143" t="s">
        <v>78</v>
      </c>
    </row>
    <row r="15" spans="1:6" ht="15" thickBot="1" x14ac:dyDescent="0.35"/>
    <row r="16" spans="1:6" ht="21.9" customHeight="1" thickBot="1" x14ac:dyDescent="0.35">
      <c r="A16" s="161" t="s">
        <v>36</v>
      </c>
      <c r="B16" s="162"/>
      <c r="C16" s="162"/>
      <c r="D16" s="163"/>
    </row>
    <row r="17" spans="1:10" ht="15" thickBot="1" x14ac:dyDescent="0.35">
      <c r="A17" s="168" t="s">
        <v>2</v>
      </c>
      <c r="B17" s="22" t="s">
        <v>3</v>
      </c>
      <c r="C17" s="23" t="s">
        <v>4</v>
      </c>
      <c r="D17" s="24"/>
    </row>
    <row r="18" spans="1:10" ht="15" thickBot="1" x14ac:dyDescent="0.35">
      <c r="A18" s="169"/>
      <c r="B18" s="2" t="s">
        <v>5</v>
      </c>
      <c r="C18" s="38" t="s">
        <v>6</v>
      </c>
      <c r="D18" s="3" t="s">
        <v>7</v>
      </c>
    </row>
    <row r="19" spans="1:10" x14ac:dyDescent="0.3">
      <c r="A19" s="4" t="s">
        <v>26</v>
      </c>
      <c r="B19" s="5">
        <v>90</v>
      </c>
      <c r="C19" s="6"/>
      <c r="D19" s="34">
        <f>B19*C19</f>
        <v>0</v>
      </c>
    </row>
    <row r="20" spans="1:10" x14ac:dyDescent="0.3">
      <c r="A20" s="42" t="s">
        <v>27</v>
      </c>
      <c r="B20" s="31">
        <v>20</v>
      </c>
      <c r="C20" s="43"/>
      <c r="D20" s="47">
        <f>B20*C20</f>
        <v>0</v>
      </c>
    </row>
    <row r="21" spans="1:10" x14ac:dyDescent="0.3">
      <c r="A21" s="7" t="s">
        <v>25</v>
      </c>
      <c r="B21" s="8">
        <v>172</v>
      </c>
      <c r="C21" s="9"/>
      <c r="D21" s="35">
        <f>B21*C21</f>
        <v>0</v>
      </c>
    </row>
    <row r="22" spans="1:10" x14ac:dyDescent="0.3">
      <c r="A22" s="7" t="s">
        <v>28</v>
      </c>
      <c r="B22" s="8">
        <v>8</v>
      </c>
      <c r="C22" s="46"/>
      <c r="D22" s="36">
        <f>B22*C22</f>
        <v>0</v>
      </c>
    </row>
    <row r="23" spans="1:10" ht="15" thickBot="1" x14ac:dyDescent="0.35">
      <c r="A23" s="44" t="s">
        <v>29</v>
      </c>
      <c r="B23" s="40">
        <v>8</v>
      </c>
      <c r="C23" s="45"/>
      <c r="D23" s="47">
        <f>B23*C23</f>
        <v>0</v>
      </c>
    </row>
    <row r="24" spans="1:10" ht="15" thickBot="1" x14ac:dyDescent="0.35">
      <c r="A24" s="28" t="s">
        <v>30</v>
      </c>
      <c r="B24" s="23" t="s">
        <v>6</v>
      </c>
      <c r="C24" s="23" t="s">
        <v>8</v>
      </c>
      <c r="D24" s="33" t="s">
        <v>7</v>
      </c>
      <c r="F24" s="50"/>
      <c r="G24" s="50"/>
      <c r="H24" s="50"/>
      <c r="I24" s="50"/>
      <c r="J24" s="50"/>
    </row>
    <row r="25" spans="1:10" ht="15" thickBot="1" x14ac:dyDescent="0.35">
      <c r="A25" s="139" t="s">
        <v>51</v>
      </c>
      <c r="B25" s="20"/>
      <c r="C25" s="32">
        <v>1</v>
      </c>
      <c r="D25" s="37"/>
      <c r="F25" s="97"/>
      <c r="G25" s="50"/>
      <c r="H25" s="50"/>
      <c r="I25" s="50"/>
      <c r="J25" s="50"/>
    </row>
    <row r="26" spans="1:10" ht="15" thickBot="1" x14ac:dyDescent="0.35">
      <c r="A26" s="166"/>
      <c r="B26" s="167"/>
      <c r="C26" s="52" t="s">
        <v>9</v>
      </c>
      <c r="D26" s="53">
        <f>SUM(D19:D23,D25:D25)</f>
        <v>0</v>
      </c>
      <c r="F26" s="98"/>
      <c r="G26" s="98"/>
      <c r="H26" s="99"/>
      <c r="I26" s="50"/>
      <c r="J26" s="50"/>
    </row>
    <row r="27" spans="1:10" ht="15" thickBot="1" x14ac:dyDescent="0.35">
      <c r="A27" s="170"/>
      <c r="B27" s="171"/>
      <c r="C27" s="171"/>
      <c r="D27" s="172"/>
      <c r="F27" s="50"/>
      <c r="G27" s="50"/>
      <c r="H27" s="50"/>
      <c r="I27" s="50"/>
      <c r="J27" s="50"/>
    </row>
    <row r="28" spans="1:10" ht="25.5" customHeight="1" thickBot="1" x14ac:dyDescent="0.35">
      <c r="A28" s="161" t="s">
        <v>35</v>
      </c>
      <c r="B28" s="162"/>
      <c r="C28" s="162"/>
      <c r="D28" s="163"/>
      <c r="F28" s="50"/>
      <c r="G28" s="50"/>
      <c r="H28" s="50"/>
      <c r="I28" s="50"/>
      <c r="J28" s="50"/>
    </row>
    <row r="29" spans="1:10" ht="15" thickBot="1" x14ac:dyDescent="0.35">
      <c r="A29" s="168" t="s">
        <v>2</v>
      </c>
      <c r="B29" s="27" t="s">
        <v>32</v>
      </c>
      <c r="C29" s="26" t="s">
        <v>31</v>
      </c>
      <c r="D29" s="26"/>
      <c r="F29" s="50"/>
      <c r="G29" s="50"/>
      <c r="H29" s="50"/>
      <c r="I29" s="50"/>
      <c r="J29" s="50"/>
    </row>
    <row r="30" spans="1:10" ht="15" thickBot="1" x14ac:dyDescent="0.35">
      <c r="A30" s="169"/>
      <c r="B30" s="2" t="s">
        <v>6</v>
      </c>
      <c r="C30" s="2" t="s">
        <v>33</v>
      </c>
      <c r="D30" s="3" t="s">
        <v>7</v>
      </c>
      <c r="F30" s="50"/>
      <c r="G30" s="50"/>
      <c r="H30" s="50"/>
      <c r="I30" s="50"/>
      <c r="J30" s="50"/>
    </row>
    <row r="31" spans="1:10" x14ac:dyDescent="0.3">
      <c r="A31" s="4" t="s">
        <v>26</v>
      </c>
      <c r="B31" s="10"/>
      <c r="C31" s="88" t="s">
        <v>10</v>
      </c>
      <c r="D31" s="34">
        <f>B19*B31*6</f>
        <v>0</v>
      </c>
      <c r="E31" s="11"/>
      <c r="F31" s="100"/>
      <c r="G31" s="50"/>
      <c r="H31" s="50"/>
      <c r="I31" s="50"/>
      <c r="J31" s="50"/>
    </row>
    <row r="32" spans="1:10" x14ac:dyDescent="0.3">
      <c r="A32" s="42" t="s">
        <v>27</v>
      </c>
      <c r="B32" s="12"/>
      <c r="C32" s="85" t="s">
        <v>10</v>
      </c>
      <c r="D32" s="36">
        <f>B20*B32*6</f>
        <v>0</v>
      </c>
      <c r="E32" s="11"/>
      <c r="F32" s="100"/>
      <c r="G32" s="50"/>
      <c r="H32" s="50"/>
      <c r="I32" s="50"/>
      <c r="J32" s="50"/>
    </row>
    <row r="33" spans="1:10" x14ac:dyDescent="0.3">
      <c r="A33" s="7" t="s">
        <v>25</v>
      </c>
      <c r="B33" s="20"/>
      <c r="C33" s="85" t="s">
        <v>10</v>
      </c>
      <c r="D33" s="36">
        <f>B21*B33*6</f>
        <v>0</v>
      </c>
      <c r="E33" s="11"/>
      <c r="F33" s="100"/>
      <c r="G33" s="50"/>
      <c r="H33" s="50"/>
      <c r="I33" s="50"/>
      <c r="J33" s="50"/>
    </row>
    <row r="34" spans="1:10" x14ac:dyDescent="0.3">
      <c r="A34" s="7" t="s">
        <v>28</v>
      </c>
      <c r="B34" s="20"/>
      <c r="C34" s="85" t="s">
        <v>10</v>
      </c>
      <c r="D34" s="36">
        <f>B22*B34*6</f>
        <v>0</v>
      </c>
      <c r="E34" s="11"/>
      <c r="F34" s="100"/>
      <c r="G34" s="50"/>
      <c r="H34" s="50"/>
      <c r="I34" s="50"/>
      <c r="J34" s="50"/>
    </row>
    <row r="35" spans="1:10" ht="15" thickBot="1" x14ac:dyDescent="0.35">
      <c r="A35" s="44" t="s">
        <v>29</v>
      </c>
      <c r="B35" s="89"/>
      <c r="C35" s="90" t="s">
        <v>10</v>
      </c>
      <c r="D35" s="37">
        <f>B23*B35*6</f>
        <v>0</v>
      </c>
      <c r="E35" s="11"/>
      <c r="F35" s="100"/>
      <c r="G35" s="50"/>
      <c r="H35" s="50"/>
      <c r="I35" s="50"/>
      <c r="J35" s="50"/>
    </row>
    <row r="36" spans="1:10" ht="16.5" customHeight="1" thickBot="1" x14ac:dyDescent="0.35">
      <c r="A36" s="39" t="s">
        <v>41</v>
      </c>
      <c r="B36" s="164"/>
      <c r="C36" s="165"/>
      <c r="D36" s="87"/>
      <c r="E36" s="11"/>
      <c r="F36" s="100"/>
      <c r="G36" s="50"/>
      <c r="H36" s="50"/>
      <c r="I36" s="50"/>
      <c r="J36" s="50"/>
    </row>
    <row r="37" spans="1:10" ht="31.2" customHeight="1" thickBot="1" x14ac:dyDescent="0.35">
      <c r="A37" s="155" t="s">
        <v>79</v>
      </c>
      <c r="B37" s="156"/>
      <c r="C37" s="91" t="s">
        <v>53</v>
      </c>
      <c r="D37" s="86">
        <f>SUM(D31:D36)*4</f>
        <v>0</v>
      </c>
      <c r="E37" s="19"/>
      <c r="F37" s="150"/>
      <c r="G37" s="150"/>
      <c r="H37" s="96"/>
      <c r="I37" s="50"/>
      <c r="J37" s="50"/>
    </row>
    <row r="38" spans="1:10" ht="15.75" customHeight="1" x14ac:dyDescent="0.3">
      <c r="A38" s="157"/>
      <c r="B38" s="158"/>
      <c r="C38" s="54"/>
      <c r="D38" s="55"/>
      <c r="E38" s="19"/>
      <c r="F38" s="150"/>
      <c r="G38" s="150"/>
      <c r="H38" s="96"/>
      <c r="I38" s="50"/>
      <c r="J38" s="50"/>
    </row>
    <row r="39" spans="1:10" ht="15" customHeight="1" thickBot="1" x14ac:dyDescent="0.35">
      <c r="A39" s="159"/>
      <c r="B39" s="160"/>
      <c r="C39" s="56"/>
      <c r="D39" s="57"/>
      <c r="F39" s="50"/>
      <c r="G39" s="50"/>
      <c r="H39" s="50"/>
      <c r="I39" s="50"/>
      <c r="J39" s="50"/>
    </row>
    <row r="40" spans="1:10" ht="14.25" customHeight="1" x14ac:dyDescent="0.3">
      <c r="A40" s="51"/>
      <c r="B40" s="51"/>
      <c r="C40" s="54"/>
      <c r="D40" s="54"/>
      <c r="F40" s="50"/>
      <c r="G40" s="50"/>
      <c r="H40" s="50"/>
      <c r="I40" s="50"/>
      <c r="J40" s="50"/>
    </row>
    <row r="41" spans="1:10" ht="18" customHeight="1" x14ac:dyDescent="0.3">
      <c r="A41" s="58" t="s">
        <v>39</v>
      </c>
      <c r="B41" s="51"/>
      <c r="C41" s="54"/>
      <c r="D41" s="54"/>
      <c r="F41" s="50"/>
      <c r="G41" s="50"/>
      <c r="H41" s="50"/>
      <c r="I41" s="50"/>
      <c r="J41" s="50"/>
    </row>
    <row r="42" spans="1:10" ht="15.75" customHeight="1" thickBot="1" x14ac:dyDescent="0.35">
      <c r="F42" s="50"/>
      <c r="G42" s="50"/>
      <c r="H42" s="50"/>
      <c r="I42" s="50"/>
      <c r="J42" s="50"/>
    </row>
    <row r="43" spans="1:10" ht="21.9" customHeight="1" thickBot="1" x14ac:dyDescent="0.35">
      <c r="A43" s="114" t="s">
        <v>24</v>
      </c>
      <c r="B43" s="115"/>
      <c r="C43" s="115"/>
      <c r="D43" s="115"/>
      <c r="E43" s="121"/>
      <c r="F43" s="50"/>
      <c r="G43" s="50"/>
      <c r="H43" s="50"/>
      <c r="I43" s="50"/>
      <c r="J43" s="50"/>
    </row>
    <row r="44" spans="1:10" ht="15" customHeight="1" thickBot="1" x14ac:dyDescent="0.35">
      <c r="A44" s="153" t="s">
        <v>11</v>
      </c>
      <c r="B44" s="154"/>
      <c r="C44" s="154"/>
      <c r="D44" s="154"/>
      <c r="E44" s="122"/>
      <c r="F44" s="97"/>
      <c r="G44" s="50"/>
      <c r="H44" s="50"/>
      <c r="I44" s="50"/>
      <c r="J44" s="50"/>
    </row>
    <row r="45" spans="1:10" ht="30" customHeight="1" thickBot="1" x14ac:dyDescent="0.35">
      <c r="A45" s="61" t="s">
        <v>50</v>
      </c>
      <c r="B45" s="62" t="s">
        <v>49</v>
      </c>
      <c r="C45" s="116" t="s">
        <v>12</v>
      </c>
      <c r="D45" s="118" t="s">
        <v>7</v>
      </c>
      <c r="E45" s="75" t="s">
        <v>37</v>
      </c>
      <c r="F45" s="101"/>
      <c r="G45" s="50"/>
      <c r="H45" s="50"/>
      <c r="I45" s="50"/>
      <c r="J45" s="50"/>
    </row>
    <row r="46" spans="1:10" ht="15" customHeight="1" x14ac:dyDescent="0.3">
      <c r="A46" s="74" t="s">
        <v>57</v>
      </c>
      <c r="B46" s="63">
        <v>10</v>
      </c>
      <c r="C46" s="124"/>
      <c r="D46" s="123">
        <f>B46*C46</f>
        <v>0</v>
      </c>
      <c r="E46" s="127" t="s">
        <v>42</v>
      </c>
      <c r="F46" s="102"/>
      <c r="G46" s="50"/>
      <c r="H46" s="50"/>
      <c r="I46" s="50"/>
      <c r="J46" s="50"/>
    </row>
    <row r="47" spans="1:10" ht="15" customHeight="1" x14ac:dyDescent="0.3">
      <c r="A47" s="41" t="s">
        <v>58</v>
      </c>
      <c r="B47" s="64">
        <v>10</v>
      </c>
      <c r="C47" s="125"/>
      <c r="D47" s="130">
        <f t="shared" ref="D47:D55" si="0">B47*C47</f>
        <v>0</v>
      </c>
      <c r="E47" s="128" t="s">
        <v>42</v>
      </c>
      <c r="F47" s="102"/>
      <c r="G47" s="50"/>
      <c r="H47" s="50"/>
      <c r="I47" s="50"/>
      <c r="J47" s="50"/>
    </row>
    <row r="48" spans="1:10" ht="15" customHeight="1" x14ac:dyDescent="0.3">
      <c r="A48" s="41" t="s">
        <v>59</v>
      </c>
      <c r="B48" s="64">
        <v>1</v>
      </c>
      <c r="C48" s="125"/>
      <c r="D48" s="130">
        <f t="shared" si="0"/>
        <v>0</v>
      </c>
      <c r="E48" s="128" t="s">
        <v>14</v>
      </c>
      <c r="F48" s="102"/>
      <c r="G48" s="50"/>
      <c r="H48" s="50"/>
      <c r="I48" s="50"/>
      <c r="J48" s="50"/>
    </row>
    <row r="49" spans="1:10" ht="15" customHeight="1" x14ac:dyDescent="0.3">
      <c r="A49" s="41" t="s">
        <v>60</v>
      </c>
      <c r="B49" s="64">
        <v>10</v>
      </c>
      <c r="C49" s="125"/>
      <c r="D49" s="130">
        <f t="shared" si="0"/>
        <v>0</v>
      </c>
      <c r="E49" s="128" t="s">
        <v>42</v>
      </c>
      <c r="F49" s="102"/>
      <c r="G49" s="50"/>
      <c r="H49" s="50"/>
      <c r="I49" s="50"/>
      <c r="J49" s="50"/>
    </row>
    <row r="50" spans="1:10" ht="15" customHeight="1" x14ac:dyDescent="0.3">
      <c r="A50" s="41" t="s">
        <v>61</v>
      </c>
      <c r="B50" s="64">
        <v>2</v>
      </c>
      <c r="C50" s="125"/>
      <c r="D50" s="130">
        <f t="shared" si="0"/>
        <v>0</v>
      </c>
      <c r="E50" s="128" t="s">
        <v>42</v>
      </c>
      <c r="F50" s="102"/>
      <c r="G50" s="50"/>
      <c r="H50" s="50"/>
      <c r="I50" s="50"/>
      <c r="J50" s="50"/>
    </row>
    <row r="51" spans="1:10" ht="15" customHeight="1" x14ac:dyDescent="0.3">
      <c r="A51" s="41" t="s">
        <v>62</v>
      </c>
      <c r="B51" s="64">
        <v>2</v>
      </c>
      <c r="C51" s="125"/>
      <c r="D51" s="130">
        <f t="shared" si="0"/>
        <v>0</v>
      </c>
      <c r="E51" s="128" t="s">
        <v>18</v>
      </c>
      <c r="F51" s="102"/>
      <c r="G51" s="50"/>
      <c r="H51" s="50"/>
      <c r="I51" s="50"/>
      <c r="J51" s="50"/>
    </row>
    <row r="52" spans="1:10" ht="15" customHeight="1" x14ac:dyDescent="0.3">
      <c r="A52" s="41" t="s">
        <v>63</v>
      </c>
      <c r="B52" s="64">
        <v>10</v>
      </c>
      <c r="C52" s="125"/>
      <c r="D52" s="130">
        <f t="shared" si="0"/>
        <v>0</v>
      </c>
      <c r="E52" s="128" t="s">
        <v>34</v>
      </c>
      <c r="F52" s="102"/>
      <c r="G52" s="50"/>
      <c r="H52" s="50"/>
      <c r="I52" s="50"/>
      <c r="J52" s="50"/>
    </row>
    <row r="53" spans="1:10" ht="15" customHeight="1" x14ac:dyDescent="0.3">
      <c r="A53" s="41" t="s">
        <v>64</v>
      </c>
      <c r="B53" s="64">
        <v>10</v>
      </c>
      <c r="C53" s="125"/>
      <c r="D53" s="130">
        <f t="shared" si="0"/>
        <v>0</v>
      </c>
      <c r="E53" s="128" t="s">
        <v>34</v>
      </c>
      <c r="F53" s="102"/>
      <c r="G53" s="50"/>
      <c r="H53" s="50"/>
      <c r="I53" s="50"/>
      <c r="J53" s="50"/>
    </row>
    <row r="54" spans="1:10" ht="15" customHeight="1" x14ac:dyDescent="0.3">
      <c r="A54" s="41" t="s">
        <v>65</v>
      </c>
      <c r="B54" s="64">
        <v>10</v>
      </c>
      <c r="C54" s="125"/>
      <c r="D54" s="130">
        <f t="shared" si="0"/>
        <v>0</v>
      </c>
      <c r="E54" s="128" t="s">
        <v>18</v>
      </c>
      <c r="F54" s="102"/>
      <c r="G54" s="50"/>
      <c r="H54" s="50"/>
      <c r="I54" s="50"/>
      <c r="J54" s="50"/>
    </row>
    <row r="55" spans="1:10" ht="15" customHeight="1" thickBot="1" x14ac:dyDescent="0.35">
      <c r="A55" s="61" t="s">
        <v>66</v>
      </c>
      <c r="B55" s="75">
        <v>50</v>
      </c>
      <c r="C55" s="126"/>
      <c r="D55" s="131">
        <f t="shared" si="0"/>
        <v>0</v>
      </c>
      <c r="E55" s="129" t="s">
        <v>13</v>
      </c>
      <c r="F55" s="102"/>
      <c r="G55" s="50"/>
      <c r="H55" s="50"/>
      <c r="I55" s="50"/>
      <c r="J55" s="50"/>
    </row>
    <row r="56" spans="1:10" ht="15" customHeight="1" thickBot="1" x14ac:dyDescent="0.35">
      <c r="A56" s="18"/>
      <c r="B56" s="13"/>
      <c r="C56" s="13"/>
      <c r="D56" s="15"/>
      <c r="F56" s="102"/>
      <c r="G56" s="50"/>
      <c r="H56" s="50"/>
      <c r="I56" s="50"/>
      <c r="J56" s="50"/>
    </row>
    <row r="57" spans="1:10" ht="15" thickBot="1" x14ac:dyDescent="0.35">
      <c r="A57" s="153" t="s">
        <v>15</v>
      </c>
      <c r="B57" s="154"/>
      <c r="C57" s="154"/>
      <c r="D57" s="154"/>
      <c r="E57" s="122"/>
      <c r="F57" s="97"/>
      <c r="G57" s="97"/>
      <c r="H57" s="50"/>
      <c r="I57" s="50"/>
      <c r="J57" s="50"/>
    </row>
    <row r="58" spans="1:10" ht="30" customHeight="1" thickBot="1" x14ac:dyDescent="0.35">
      <c r="A58" s="61" t="s">
        <v>50</v>
      </c>
      <c r="B58" s="62" t="s">
        <v>49</v>
      </c>
      <c r="C58" s="117" t="s">
        <v>16</v>
      </c>
      <c r="D58" s="119" t="s">
        <v>7</v>
      </c>
      <c r="E58" s="75" t="s">
        <v>37</v>
      </c>
      <c r="F58" s="50"/>
      <c r="G58" s="50"/>
      <c r="H58" s="50"/>
      <c r="I58" s="50"/>
      <c r="J58" s="50"/>
    </row>
    <row r="59" spans="1:10" ht="16.5" customHeight="1" x14ac:dyDescent="0.3">
      <c r="A59" s="70" t="s">
        <v>67</v>
      </c>
      <c r="B59" s="66">
        <v>5</v>
      </c>
      <c r="C59" s="72"/>
      <c r="D59" s="123">
        <f t="shared" ref="D59:D61" si="1">B59*C59</f>
        <v>0</v>
      </c>
      <c r="E59" s="5" t="s">
        <v>17</v>
      </c>
      <c r="F59" s="50"/>
      <c r="G59" s="50"/>
      <c r="H59" s="50"/>
      <c r="I59" s="50"/>
      <c r="J59" s="50"/>
    </row>
    <row r="60" spans="1:10" ht="29.4" customHeight="1" x14ac:dyDescent="0.3">
      <c r="A60" s="48" t="s">
        <v>68</v>
      </c>
      <c r="B60" s="67">
        <v>5</v>
      </c>
      <c r="C60" s="73"/>
      <c r="D60" s="130">
        <f t="shared" si="1"/>
        <v>0</v>
      </c>
      <c r="E60" s="29" t="s">
        <v>18</v>
      </c>
      <c r="F60" s="50"/>
      <c r="G60" s="50"/>
      <c r="H60" s="50"/>
      <c r="I60" s="50"/>
      <c r="J60" s="50"/>
    </row>
    <row r="61" spans="1:10" ht="16.5" customHeight="1" thickBot="1" x14ac:dyDescent="0.35">
      <c r="A61" s="60" t="s">
        <v>69</v>
      </c>
      <c r="B61" s="65">
        <v>3</v>
      </c>
      <c r="C61" s="14"/>
      <c r="D61" s="131">
        <f t="shared" si="1"/>
        <v>0</v>
      </c>
      <c r="E61" s="30" t="s">
        <v>19</v>
      </c>
      <c r="F61" s="50"/>
      <c r="G61" s="50"/>
      <c r="H61" s="50"/>
      <c r="I61" s="50"/>
      <c r="J61" s="50"/>
    </row>
    <row r="62" spans="1:10" ht="15" customHeight="1" thickBot="1" x14ac:dyDescent="0.35">
      <c r="A62" s="17"/>
      <c r="C62" s="1"/>
      <c r="D62" s="15"/>
      <c r="F62" s="50"/>
      <c r="G62" s="50"/>
      <c r="H62" s="50"/>
      <c r="I62" s="50"/>
      <c r="J62" s="50"/>
    </row>
    <row r="63" spans="1:10" ht="15" customHeight="1" thickBot="1" x14ac:dyDescent="0.35">
      <c r="A63" s="151" t="s">
        <v>20</v>
      </c>
      <c r="B63" s="152"/>
      <c r="C63" s="152"/>
      <c r="D63" s="152"/>
      <c r="E63" s="122"/>
      <c r="F63" s="50"/>
      <c r="G63" s="50"/>
      <c r="H63" s="50"/>
      <c r="I63" s="50"/>
      <c r="J63" s="50"/>
    </row>
    <row r="64" spans="1:10" ht="29.25" customHeight="1" thickBot="1" x14ac:dyDescent="0.35">
      <c r="A64" s="61" t="s">
        <v>50</v>
      </c>
      <c r="B64" s="62" t="s">
        <v>49</v>
      </c>
      <c r="C64" s="116" t="s">
        <v>16</v>
      </c>
      <c r="D64" s="118" t="s">
        <v>7</v>
      </c>
      <c r="E64" s="120" t="s">
        <v>37</v>
      </c>
      <c r="F64" s="50"/>
      <c r="G64" s="50"/>
      <c r="H64" s="50"/>
      <c r="I64" s="50"/>
      <c r="J64" s="50"/>
    </row>
    <row r="65" spans="1:10" ht="22.95" customHeight="1" x14ac:dyDescent="0.3">
      <c r="A65" s="70" t="s">
        <v>47</v>
      </c>
      <c r="B65" s="66">
        <v>50</v>
      </c>
      <c r="C65" s="132"/>
      <c r="D65" s="123">
        <f t="shared" ref="D65:D66" si="2">B65*C65</f>
        <v>0</v>
      </c>
      <c r="E65" s="134" t="s">
        <v>21</v>
      </c>
      <c r="F65" s="50"/>
      <c r="G65" s="50"/>
      <c r="H65" s="50"/>
      <c r="I65" s="50"/>
      <c r="J65" s="50"/>
    </row>
    <row r="66" spans="1:10" ht="36.6" customHeight="1" thickBot="1" x14ac:dyDescent="0.35">
      <c r="A66" s="60" t="s">
        <v>77</v>
      </c>
      <c r="B66" s="65">
        <v>10</v>
      </c>
      <c r="C66" s="133"/>
      <c r="D66" s="131">
        <f t="shared" si="2"/>
        <v>0</v>
      </c>
      <c r="E66" s="135" t="s">
        <v>18</v>
      </c>
      <c r="F66" s="50"/>
      <c r="G66" s="50"/>
      <c r="H66" s="50"/>
      <c r="I66" s="50"/>
      <c r="J66" s="50"/>
    </row>
    <row r="67" spans="1:10" ht="15" customHeight="1" thickBot="1" x14ac:dyDescent="0.35">
      <c r="A67" s="49"/>
      <c r="B67" s="21"/>
      <c r="C67" s="21"/>
      <c r="D67" s="15"/>
      <c r="F67" s="50"/>
      <c r="G67" s="50"/>
      <c r="H67" s="50"/>
      <c r="I67" s="50"/>
      <c r="J67" s="50"/>
    </row>
    <row r="68" spans="1:10" ht="15" thickBot="1" x14ac:dyDescent="0.35">
      <c r="A68" s="153" t="s">
        <v>40</v>
      </c>
      <c r="B68" s="154"/>
      <c r="C68" s="154"/>
      <c r="D68" s="154"/>
      <c r="E68" s="122"/>
      <c r="F68" s="102"/>
      <c r="G68" s="50"/>
      <c r="H68" s="50"/>
      <c r="I68" s="50"/>
      <c r="J68" s="50"/>
    </row>
    <row r="69" spans="1:10" ht="30" customHeight="1" thickBot="1" x14ac:dyDescent="0.35">
      <c r="A69" s="61" t="s">
        <v>50</v>
      </c>
      <c r="B69" s="68" t="s">
        <v>49</v>
      </c>
      <c r="C69" s="117" t="s">
        <v>16</v>
      </c>
      <c r="D69" s="29" t="s">
        <v>7</v>
      </c>
      <c r="E69" s="75" t="s">
        <v>37</v>
      </c>
      <c r="F69" s="50"/>
      <c r="G69" s="50"/>
      <c r="H69" s="50"/>
      <c r="I69" s="50"/>
      <c r="J69" s="50"/>
    </row>
    <row r="70" spans="1:10" ht="24.6" customHeight="1" x14ac:dyDescent="0.3">
      <c r="A70" s="70" t="s">
        <v>48</v>
      </c>
      <c r="B70" s="69">
        <v>3</v>
      </c>
      <c r="C70" s="132"/>
      <c r="D70" s="123">
        <f>B70*C70</f>
        <v>0</v>
      </c>
      <c r="E70" s="127" t="s">
        <v>43</v>
      </c>
      <c r="F70" s="50"/>
      <c r="G70" s="50"/>
      <c r="H70" s="50"/>
      <c r="I70" s="50"/>
      <c r="J70" s="50"/>
    </row>
    <row r="71" spans="1:10" ht="18.75" customHeight="1" x14ac:dyDescent="0.3">
      <c r="A71" s="48" t="s">
        <v>70</v>
      </c>
      <c r="B71" s="67">
        <v>5</v>
      </c>
      <c r="C71" s="136"/>
      <c r="D71" s="130">
        <f t="shared" ref="D71:D74" si="3">B71*C71</f>
        <v>0</v>
      </c>
      <c r="E71" s="128" t="s">
        <v>18</v>
      </c>
      <c r="F71" s="50"/>
      <c r="G71" s="50"/>
      <c r="H71" s="50"/>
      <c r="I71" s="50"/>
      <c r="J71" s="50"/>
    </row>
    <row r="72" spans="1:10" ht="24.6" customHeight="1" x14ac:dyDescent="0.3">
      <c r="A72" s="48" t="s">
        <v>71</v>
      </c>
      <c r="B72" s="67">
        <v>1</v>
      </c>
      <c r="C72" s="136"/>
      <c r="D72" s="130">
        <f t="shared" si="3"/>
        <v>0</v>
      </c>
      <c r="E72" s="128" t="s">
        <v>44</v>
      </c>
      <c r="F72" s="50"/>
      <c r="G72" s="50"/>
      <c r="H72" s="50"/>
      <c r="I72" s="50"/>
      <c r="J72" s="50"/>
    </row>
    <row r="73" spans="1:10" ht="30" customHeight="1" x14ac:dyDescent="0.3">
      <c r="A73" s="48" t="s">
        <v>72</v>
      </c>
      <c r="B73" s="67">
        <v>1</v>
      </c>
      <c r="C73" s="136"/>
      <c r="D73" s="130">
        <f t="shared" si="3"/>
        <v>0</v>
      </c>
      <c r="E73" s="128" t="s">
        <v>38</v>
      </c>
      <c r="F73" s="50"/>
      <c r="G73" s="50"/>
      <c r="H73" s="50"/>
      <c r="I73" s="50"/>
      <c r="J73" s="50"/>
    </row>
    <row r="74" spans="1:10" ht="34.950000000000003" customHeight="1" thickBot="1" x14ac:dyDescent="0.35">
      <c r="A74" s="60" t="s">
        <v>73</v>
      </c>
      <c r="B74" s="65">
        <v>1</v>
      </c>
      <c r="C74" s="71"/>
      <c r="D74" s="131">
        <f t="shared" si="3"/>
        <v>0</v>
      </c>
      <c r="E74" s="129" t="s">
        <v>38</v>
      </c>
      <c r="F74" s="50"/>
      <c r="G74" s="50"/>
      <c r="H74" s="50"/>
      <c r="I74" s="50"/>
      <c r="J74" s="50"/>
    </row>
    <row r="75" spans="1:10" ht="29.4" customHeight="1" thickBot="1" x14ac:dyDescent="0.35">
      <c r="B75" s="92" t="s">
        <v>54</v>
      </c>
      <c r="C75" s="93">
        <f>SUM(D46:D55,D59:D61,D65:D66,D70:D74)*4</f>
        <v>0</v>
      </c>
      <c r="D75" s="15"/>
      <c r="F75" s="98"/>
      <c r="G75" s="98"/>
      <c r="H75" s="99"/>
      <c r="I75" s="50"/>
      <c r="J75" s="50"/>
    </row>
    <row r="76" spans="1:10" ht="33" customHeight="1" thickBot="1" x14ac:dyDescent="0.35">
      <c r="A76" t="s">
        <v>22</v>
      </c>
      <c r="B76" s="95" t="s">
        <v>55</v>
      </c>
      <c r="C76" s="94">
        <f>D37+C75+D26</f>
        <v>0</v>
      </c>
      <c r="D76" s="15"/>
      <c r="F76" s="50"/>
      <c r="G76" s="50"/>
      <c r="H76" s="50"/>
      <c r="I76" s="50"/>
      <c r="J76" s="50"/>
    </row>
    <row r="77" spans="1:10" ht="18" x14ac:dyDescent="0.35">
      <c r="A77" t="s">
        <v>23</v>
      </c>
      <c r="C77" s="1"/>
      <c r="F77" s="103"/>
      <c r="G77" s="104"/>
      <c r="H77" s="148"/>
      <c r="I77" s="149"/>
      <c r="J77" s="50"/>
    </row>
    <row r="78" spans="1:10" x14ac:dyDescent="0.3">
      <c r="C78" s="1"/>
      <c r="F78" s="50"/>
      <c r="G78" s="50"/>
      <c r="H78" s="50"/>
      <c r="I78" s="50"/>
      <c r="J78" s="50"/>
    </row>
    <row r="79" spans="1:10" x14ac:dyDescent="0.3">
      <c r="A79" s="140"/>
      <c r="B79"/>
      <c r="F79" s="50"/>
      <c r="G79" s="50"/>
      <c r="H79" s="50"/>
      <c r="I79" s="50"/>
      <c r="J79" s="50"/>
    </row>
    <row r="80" spans="1:10" x14ac:dyDescent="0.3">
      <c r="B80"/>
      <c r="F80" s="50"/>
      <c r="G80" s="50"/>
      <c r="H80" s="50"/>
      <c r="I80" s="50"/>
      <c r="J80" s="50"/>
    </row>
    <row r="81" spans="1:10" x14ac:dyDescent="0.3">
      <c r="B81"/>
      <c r="F81" s="50"/>
      <c r="G81" s="50"/>
      <c r="H81" s="50"/>
      <c r="I81" s="50"/>
      <c r="J81" s="50"/>
    </row>
    <row r="82" spans="1:10" ht="15" thickBot="1" x14ac:dyDescent="0.35">
      <c r="F82" s="50"/>
      <c r="G82" s="50"/>
      <c r="H82" s="50"/>
      <c r="I82" s="50"/>
      <c r="J82" s="50"/>
    </row>
    <row r="83" spans="1:10" ht="29.4" thickBot="1" x14ac:dyDescent="0.6">
      <c r="A83" s="141" t="s">
        <v>74</v>
      </c>
      <c r="B83" s="144" t="s">
        <v>75</v>
      </c>
      <c r="C83" s="145"/>
      <c r="F83" s="50"/>
      <c r="G83" s="50"/>
      <c r="H83" s="50"/>
      <c r="I83" s="50"/>
      <c r="J83" s="50"/>
    </row>
    <row r="84" spans="1:10" ht="36.6" thickBot="1" x14ac:dyDescent="0.35">
      <c r="A84" s="142" t="s">
        <v>76</v>
      </c>
      <c r="B84" s="146"/>
      <c r="C84" s="147"/>
      <c r="F84" s="50"/>
      <c r="G84" s="50"/>
      <c r="H84" s="50"/>
      <c r="I84" s="50"/>
      <c r="J84" s="50"/>
    </row>
    <row r="85" spans="1:10" x14ac:dyDescent="0.3">
      <c r="B85"/>
      <c r="F85" s="50"/>
      <c r="G85" s="50"/>
      <c r="H85" s="50"/>
      <c r="I85" s="50"/>
      <c r="J85" s="50"/>
    </row>
    <row r="86" spans="1:10" x14ac:dyDescent="0.3">
      <c r="B86"/>
      <c r="F86" s="50"/>
      <c r="G86" s="50"/>
      <c r="H86" s="50"/>
      <c r="I86" s="50"/>
      <c r="J86" s="50"/>
    </row>
    <row r="87" spans="1:10" x14ac:dyDescent="0.3">
      <c r="B87"/>
      <c r="F87" s="50"/>
      <c r="G87" s="50"/>
      <c r="H87" s="50"/>
      <c r="I87" s="50"/>
      <c r="J87" s="50"/>
    </row>
    <row r="88" spans="1:10" x14ac:dyDescent="0.3">
      <c r="A88" s="16" t="s">
        <v>52</v>
      </c>
      <c r="B88"/>
    </row>
    <row r="89" spans="1:10" x14ac:dyDescent="0.3">
      <c r="B89"/>
    </row>
    <row r="90" spans="1:10" x14ac:dyDescent="0.3">
      <c r="B90"/>
    </row>
    <row r="91" spans="1:10" x14ac:dyDescent="0.3">
      <c r="B91"/>
    </row>
    <row r="92" spans="1:10" x14ac:dyDescent="0.3">
      <c r="B92"/>
    </row>
    <row r="93" spans="1:10" x14ac:dyDescent="0.3">
      <c r="B93"/>
    </row>
    <row r="94" spans="1:10" x14ac:dyDescent="0.3">
      <c r="B94"/>
    </row>
  </sheetData>
  <sheetProtection algorithmName="SHA-512" hashValue="Bs7pbnCsqxAF6z4wz03yTfRIi7XFJutNN4z4Y7Anq/aHcD509dqyqFnq9Sua+e5nCa/LG0BFUYfsga5cNa3dPg==" saltValue="oP8KDmSqUCccE2lZTm44QA==" spinCount="100000" sheet="1" objects="1" scenarios="1" formatCells="0" formatColumns="0" formatRows="0"/>
  <protectedRanges>
    <protectedRange sqref="B84:C84" name="Oblast9"/>
    <protectedRange sqref="C65:C66" name="Oblast7"/>
    <protectedRange sqref="C46:C55" name="Oblast5"/>
    <protectedRange sqref="B31:B35" name="Oblast3"/>
    <protectedRange sqref="C19:C23" name="Oblast1"/>
    <protectedRange sqref="B25" name="Oblast2"/>
    <protectedRange sqref="D36" name="Oblast4"/>
    <protectedRange sqref="C59:C61" name="Oblast6"/>
    <protectedRange sqref="C70:C74" name="Oblast8"/>
  </protectedRanges>
  <mergeCells count="17">
    <mergeCell ref="A16:D16"/>
    <mergeCell ref="B36:C36"/>
    <mergeCell ref="A26:B26"/>
    <mergeCell ref="A28:D28"/>
    <mergeCell ref="A17:A18"/>
    <mergeCell ref="A27:D27"/>
    <mergeCell ref="A29:A30"/>
    <mergeCell ref="B83:C83"/>
    <mergeCell ref="B84:C84"/>
    <mergeCell ref="H77:I77"/>
    <mergeCell ref="F37:G37"/>
    <mergeCell ref="F38:G38"/>
    <mergeCell ref="A63:D63"/>
    <mergeCell ref="A68:D68"/>
    <mergeCell ref="A37:B39"/>
    <mergeCell ref="A57:D57"/>
    <mergeCell ref="A44:D44"/>
  </mergeCells>
  <pageMargins left="0.7" right="0.7" top="0.78740157499999996" bottom="0.78740157499999996" header="0.3" footer="0.3"/>
  <pageSetup paperSize="9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47B04A-2A97-4EDA-85E3-74CA2464C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165116-FB58-43FC-930B-5660FD27CDC7}">
  <ds:schemaRefs>
    <ds:schemaRef ds:uri="5330c55d-c059-4878-b03e-386dab4640e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4e2797a0-1766-41ad-be59-caaf307804e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63276F-A3DD-4B2D-8D38-619B31948E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Cenová_nabídka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Terezka</dc:creator>
  <cp:keywords/>
  <dc:description/>
  <cp:lastModifiedBy>Kohoutová Marketa</cp:lastModifiedBy>
  <cp:revision/>
  <cp:lastPrinted>2023-09-08T08:53:29Z</cp:lastPrinted>
  <dcterms:created xsi:type="dcterms:W3CDTF">2019-02-01T17:47:57Z</dcterms:created>
  <dcterms:modified xsi:type="dcterms:W3CDTF">2023-09-13T09:14:53Z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