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11"/>
  <workbookPr/>
  <bookViews>
    <workbookView xWindow="28680" yWindow="30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<sst xmlns="http://schemas.openxmlformats.org/spreadsheetml/2006/main" count="73" uniqueCount="69">
  <si>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Příloha číslo 3 – Kalkulační model</t>
  </si>
  <si>
    <t>Ceny za pravidelné kontroly zařízení EPS:</t>
  </si>
  <si>
    <t>Roční kontrola provozuschopnosti EPS</t>
  </si>
  <si>
    <t>Pololetní zkouška činnosti *</t>
  </si>
  <si>
    <t>Měsíční zkouška činnosti EPS **</t>
  </si>
  <si>
    <t>Celkem bez DPH v Kč</t>
  </si>
  <si>
    <t>TF</t>
  </si>
  <si>
    <t>Koleje JIH</t>
  </si>
  <si>
    <t>Rektorát</t>
  </si>
  <si>
    <t>Kruh. Hala</t>
  </si>
  <si>
    <t>Pavilon T</t>
  </si>
  <si>
    <t>FAPPZ B</t>
  </si>
  <si>
    <t>FAPPZ F</t>
  </si>
  <si>
    <t>PEF</t>
  </si>
  <si>
    <t>CEMS I</t>
  </si>
  <si>
    <t>CEMS II</t>
  </si>
  <si>
    <t>FTZ</t>
  </si>
  <si>
    <t>Aula</t>
  </si>
  <si>
    <t>LIB</t>
  </si>
  <si>
    <t>MCEV I</t>
  </si>
  <si>
    <t>MCEV II</t>
  </si>
  <si>
    <t>MCEV III</t>
  </si>
  <si>
    <t>Dřevařský pavilon</t>
  </si>
  <si>
    <t>FLD</t>
  </si>
  <si>
    <t>High Tech</t>
  </si>
  <si>
    <t>Celkem za areál (1 rok)</t>
  </si>
  <si>
    <t>* ceny u pololetních zkoušek uvést za jednu zkoušku</t>
  </si>
  <si>
    <t>** ceny u měsíčních zkoušek uvést za jednu zkoušku</t>
  </si>
  <si>
    <t>Ceny za pravidelné kontroly zařízení ERO:</t>
  </si>
  <si>
    <t>Cena roční kontroly provozuschopnosti ERO</t>
  </si>
  <si>
    <t>Dřevařský pavolon</t>
  </si>
  <si>
    <t>Cena mimozáručních a pozáručních oprav*:</t>
  </si>
  <si>
    <t>jednotky</t>
  </si>
  <si>
    <t>cena bez DPH v Kč</t>
  </si>
  <si>
    <t>koeficient pro výpočet výsledné hodnoty</t>
  </si>
  <si>
    <t>Výsledná cena</t>
  </si>
  <si>
    <t>v pracovní době (od 7:00 do 15:30)</t>
  </si>
  <si>
    <t>Kč / 1 hod</t>
  </si>
  <si>
    <t>v mimopracovní době (od 15:30 do 7:00, státní svátky, víkendy)</t>
  </si>
  <si>
    <t>cena za výjezd na ČZU</t>
  </si>
  <si>
    <t>Kč / 1 výjezd</t>
  </si>
  <si>
    <t>Celkem za mimozáruční a pozáruční opravy (1 rok)</t>
  </si>
  <si>
    <t>* Cena za práci je stanovena na základě hodinových sazeb, náklady na dopravu jako cena za výjezd</t>
  </si>
  <si>
    <t>Cena všech instalovaných prvků*:</t>
  </si>
  <si>
    <t>Pořizovací cena prvků (Kč/ 1 ks)</t>
  </si>
  <si>
    <t>Počet prvků (Ks)</t>
  </si>
  <si>
    <t>Cena celkem bez DPH</t>
  </si>
  <si>
    <t>ESSER</t>
  </si>
  <si>
    <t>O - hlásič</t>
  </si>
  <si>
    <t>Termodif. hlásič</t>
  </si>
  <si>
    <t>Termomax. Hlásič</t>
  </si>
  <si>
    <t>Tlačítkový hlásič</t>
  </si>
  <si>
    <t>O2T - hlásič</t>
  </si>
  <si>
    <t>OT - hlásič</t>
  </si>
  <si>
    <t>OTG - hlásič</t>
  </si>
  <si>
    <t>Koppler</t>
  </si>
  <si>
    <t>ZETTLER</t>
  </si>
  <si>
    <t>Autom. hlásič 801 H</t>
  </si>
  <si>
    <t>Autom. hlásič 801 PH</t>
  </si>
  <si>
    <t>Autom. hlásič 813 P</t>
  </si>
  <si>
    <t>Autom. hlásič 830 H</t>
  </si>
  <si>
    <t>Autom. hlásič 830 P</t>
  </si>
  <si>
    <t>Autom. hlásič 830 PH</t>
  </si>
  <si>
    <t xml:space="preserve">Neautom. Hlásič DI N 820 </t>
  </si>
  <si>
    <t>Koppler MI O800</t>
  </si>
  <si>
    <t>Celkem</t>
  </si>
  <si>
    <t>Celkem po vynásobení koeficientem 0,01 pro hodnocení</t>
  </si>
  <si>
    <t>* Pro případ, že je prvek poškozen jinak než běžným opotřebením anebo stárnutím a je nutné ho vyměnit na náklady odběratele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</si>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</sst>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2" xfId="0" applyBorder="1" applyAlignment="1">
      <alignment wrapText="1"/>
    </xf>
    <xf numFmtId="0" fontId="0" fillId="0" borderId="16" xfId="0" applyBorder="1"/>
    <xf numFmtId="0" fontId="0" fillId="2" borderId="13" xfId="0" applyFill="1" applyBorder="1"/>
    <xf numFmtId="0" fontId="0" fillId="0" borderId="17" xfId="0" applyBorder="1"/>
    <xf numFmtId="0" fontId="0" fillId="2" borderId="17" xfId="0" applyFill="1" applyBorder="1"/>
    <xf numFmtId="0" fontId="0" fillId="0" borderId="18" xfId="0" applyBorder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Border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3"/>
  <sheetViews>
    <sheetView tabSelected="1" workbookViewId="0" topLeftCell="A1">
      <selection activeCell="C6" sqref="C6:D6"/>
    </sheetView>
  </sheetViews>
  <sheetFormatPr defaultColWidth="9.140625" defaultRowHeight="15"/>
  <cols>
    <col min="1" max="1" width="23.7109375" style="0" customWidth="1"/>
    <col min="2" max="2" width="19.0039062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140625" style="0" customWidth="1"/>
    <col min="7" max="7" width="15.421875" style="0" customWidth="1"/>
  </cols>
  <sheetData>
    <row r="2" ht="15.75">
      <c r="A2" s="1" t="s">
        <v>0</v>
      </c>
    </row>
    <row r="3" ht="15.75">
      <c r="A3" s="1"/>
    </row>
    <row r="4" ht="15.75">
      <c r="A4" s="2" t="s">
        <v>1</v>
      </c>
    </row>
    <row r="6" spans="1:7" ht="45.75" thickBot="1">
      <c r="A6" s="3"/>
      <c r="B6" s="42" t="s">
        <v>2</v>
      </c>
      <c r="C6" s="45" t="s">
        <v>3</v>
      </c>
      <c r="D6" s="45"/>
      <c r="E6" s="45" t="s">
        <v>4</v>
      </c>
      <c r="F6" s="45"/>
      <c r="G6" s="42" t="s">
        <v>5</v>
      </c>
    </row>
    <row r="7" spans="1:7" ht="15">
      <c r="A7" s="12" t="s">
        <v>6</v>
      </c>
      <c r="B7" s="27"/>
      <c r="C7" s="53"/>
      <c r="D7" s="53"/>
      <c r="E7" s="30"/>
      <c r="F7" s="25">
        <f>10*E7</f>
        <v>0</v>
      </c>
      <c r="G7" s="3">
        <f>B7+C7+F7</f>
        <v>0</v>
      </c>
    </row>
    <row r="8" spans="1:7" ht="15">
      <c r="A8" s="12" t="s">
        <v>7</v>
      </c>
      <c r="B8" s="18"/>
      <c r="C8" s="44"/>
      <c r="D8" s="44"/>
      <c r="E8" s="5"/>
      <c r="F8" s="25">
        <f aca="true" t="shared" si="0" ref="F8:F25">10*E8</f>
        <v>0</v>
      </c>
      <c r="G8" s="3">
        <f>B8+C8+F8</f>
        <v>0</v>
      </c>
    </row>
    <row r="9" spans="1:7" ht="15">
      <c r="A9" s="12" t="s">
        <v>8</v>
      </c>
      <c r="B9" s="18"/>
      <c r="C9" s="44"/>
      <c r="D9" s="44"/>
      <c r="E9" s="5"/>
      <c r="F9" s="25">
        <f t="shared" si="0"/>
        <v>0</v>
      </c>
      <c r="G9" s="3">
        <f aca="true" t="shared" si="1" ref="G9:G25">B9+C9+F9</f>
        <v>0</v>
      </c>
    </row>
    <row r="10" spans="1:7" ht="15">
      <c r="A10" s="12" t="s">
        <v>9</v>
      </c>
      <c r="B10" s="18"/>
      <c r="C10" s="44"/>
      <c r="D10" s="44"/>
      <c r="E10" s="5"/>
      <c r="F10" s="25">
        <f t="shared" si="0"/>
        <v>0</v>
      </c>
      <c r="G10" s="3">
        <f t="shared" si="1"/>
        <v>0</v>
      </c>
    </row>
    <row r="11" spans="1:7" ht="15.75" thickBot="1">
      <c r="A11" s="13" t="s">
        <v>10</v>
      </c>
      <c r="B11" s="19"/>
      <c r="C11" s="43"/>
      <c r="D11" s="43"/>
      <c r="E11" s="7"/>
      <c r="F11" s="10">
        <f t="shared" si="0"/>
        <v>0</v>
      </c>
      <c r="G11" s="10">
        <f t="shared" si="1"/>
        <v>0</v>
      </c>
    </row>
    <row r="12" spans="1:7" ht="15">
      <c r="A12" s="14" t="s">
        <v>11</v>
      </c>
      <c r="B12" s="17"/>
      <c r="C12" s="53"/>
      <c r="D12" s="53"/>
      <c r="E12" s="9"/>
      <c r="F12" s="25">
        <f t="shared" si="0"/>
        <v>0</v>
      </c>
      <c r="G12" s="25">
        <f t="shared" si="1"/>
        <v>0</v>
      </c>
    </row>
    <row r="13" spans="1:7" ht="15">
      <c r="A13" s="26" t="s">
        <v>12</v>
      </c>
      <c r="B13" s="27"/>
      <c r="C13" s="44"/>
      <c r="D13" s="44"/>
      <c r="E13" s="30"/>
      <c r="F13" s="25">
        <f t="shared" si="0"/>
        <v>0</v>
      </c>
      <c r="G13" s="3">
        <f t="shared" si="1"/>
        <v>0</v>
      </c>
    </row>
    <row r="14" spans="1:7" ht="15">
      <c r="A14" s="26" t="s">
        <v>13</v>
      </c>
      <c r="B14" s="27"/>
      <c r="C14" s="44"/>
      <c r="D14" s="44"/>
      <c r="E14" s="30"/>
      <c r="F14" s="25">
        <f t="shared" si="0"/>
        <v>0</v>
      </c>
      <c r="G14" s="3">
        <f t="shared" si="1"/>
        <v>0</v>
      </c>
    </row>
    <row r="15" spans="1:7" ht="15">
      <c r="A15" s="26" t="s">
        <v>14</v>
      </c>
      <c r="B15" s="27"/>
      <c r="C15" s="44"/>
      <c r="D15" s="44"/>
      <c r="E15" s="30"/>
      <c r="F15" s="25">
        <f t="shared" si="0"/>
        <v>0</v>
      </c>
      <c r="G15" s="3">
        <f t="shared" si="1"/>
        <v>0</v>
      </c>
    </row>
    <row r="16" spans="1:7" ht="15">
      <c r="A16" s="12" t="s">
        <v>15</v>
      </c>
      <c r="B16" s="18"/>
      <c r="C16" s="44"/>
      <c r="D16" s="44"/>
      <c r="E16" s="5"/>
      <c r="F16" s="25">
        <f t="shared" si="0"/>
        <v>0</v>
      </c>
      <c r="G16" s="3">
        <f t="shared" si="1"/>
        <v>0</v>
      </c>
    </row>
    <row r="17" spans="1:7" ht="15">
      <c r="A17" s="12" t="s">
        <v>16</v>
      </c>
      <c r="B17" s="18"/>
      <c r="C17" s="44"/>
      <c r="D17" s="44"/>
      <c r="E17" s="5"/>
      <c r="F17" s="25">
        <f t="shared" si="0"/>
        <v>0</v>
      </c>
      <c r="G17" s="3">
        <f t="shared" si="1"/>
        <v>0</v>
      </c>
    </row>
    <row r="18" spans="1:7" ht="15">
      <c r="A18" s="12" t="s">
        <v>17</v>
      </c>
      <c r="B18" s="18"/>
      <c r="C18" s="44"/>
      <c r="D18" s="44"/>
      <c r="E18" s="5"/>
      <c r="F18" s="25">
        <f t="shared" si="0"/>
        <v>0</v>
      </c>
      <c r="G18" s="3">
        <f t="shared" si="1"/>
        <v>0</v>
      </c>
    </row>
    <row r="19" spans="1:7" ht="15">
      <c r="A19" s="12" t="s">
        <v>18</v>
      </c>
      <c r="B19" s="18"/>
      <c r="C19" s="44"/>
      <c r="D19" s="44"/>
      <c r="E19" s="5"/>
      <c r="F19" s="25">
        <f t="shared" si="0"/>
        <v>0</v>
      </c>
      <c r="G19" s="3">
        <f t="shared" si="1"/>
        <v>0</v>
      </c>
    </row>
    <row r="20" spans="1:7" ht="15">
      <c r="A20" s="12" t="s">
        <v>19</v>
      </c>
      <c r="B20" s="18"/>
      <c r="C20" s="44"/>
      <c r="D20" s="44"/>
      <c r="E20" s="5"/>
      <c r="F20" s="25">
        <f t="shared" si="0"/>
        <v>0</v>
      </c>
      <c r="G20" s="3">
        <f t="shared" si="1"/>
        <v>0</v>
      </c>
    </row>
    <row r="21" spans="1:7" ht="15">
      <c r="A21" s="12" t="s">
        <v>20</v>
      </c>
      <c r="B21" s="18"/>
      <c r="C21" s="44"/>
      <c r="D21" s="44"/>
      <c r="E21" s="5"/>
      <c r="F21" s="25">
        <f t="shared" si="0"/>
        <v>0</v>
      </c>
      <c r="G21" s="3">
        <f t="shared" si="1"/>
        <v>0</v>
      </c>
    </row>
    <row r="22" spans="1:7" ht="15">
      <c r="A22" s="12" t="s">
        <v>21</v>
      </c>
      <c r="B22" s="18"/>
      <c r="C22" s="44"/>
      <c r="D22" s="44"/>
      <c r="E22" s="5"/>
      <c r="F22" s="25">
        <f t="shared" si="0"/>
        <v>0</v>
      </c>
      <c r="G22" s="3">
        <f t="shared" si="1"/>
        <v>0</v>
      </c>
    </row>
    <row r="23" spans="1:7" ht="15">
      <c r="A23" s="12" t="s">
        <v>22</v>
      </c>
      <c r="B23" s="18"/>
      <c r="C23" s="44"/>
      <c r="D23" s="44"/>
      <c r="E23" s="5"/>
      <c r="F23" s="25">
        <f t="shared" si="0"/>
        <v>0</v>
      </c>
      <c r="G23" s="3">
        <f t="shared" si="1"/>
        <v>0</v>
      </c>
    </row>
    <row r="24" spans="1:7" ht="15">
      <c r="A24" s="12" t="s">
        <v>23</v>
      </c>
      <c r="B24" s="18"/>
      <c r="C24" s="44"/>
      <c r="D24" s="44"/>
      <c r="E24" s="5"/>
      <c r="F24" s="25">
        <f t="shared" si="0"/>
        <v>0</v>
      </c>
      <c r="G24" s="3">
        <f t="shared" si="1"/>
        <v>0</v>
      </c>
    </row>
    <row r="25" spans="1:7" ht="15.75" thickBot="1">
      <c r="A25" s="15" t="s">
        <v>24</v>
      </c>
      <c r="B25" s="20"/>
      <c r="C25" s="43"/>
      <c r="D25" s="43"/>
      <c r="E25" s="11"/>
      <c r="F25" s="25">
        <f t="shared" si="0"/>
        <v>0</v>
      </c>
      <c r="G25" s="3">
        <f t="shared" si="1"/>
        <v>0</v>
      </c>
    </row>
    <row r="26" spans="1:7" ht="15">
      <c r="A26" s="46" t="s">
        <v>25</v>
      </c>
      <c r="B26" s="46"/>
      <c r="C26" s="47"/>
      <c r="D26" s="47"/>
      <c r="E26" s="46"/>
      <c r="F26" s="46"/>
      <c r="G26" s="8">
        <f>SUM(G7:G25)</f>
        <v>0</v>
      </c>
    </row>
    <row r="28" ht="15">
      <c r="A28" t="s">
        <v>26</v>
      </c>
    </row>
    <row r="29" ht="15">
      <c r="A29" t="s">
        <v>27</v>
      </c>
    </row>
    <row r="31" ht="15.75">
      <c r="A31" s="2" t="s">
        <v>28</v>
      </c>
    </row>
    <row r="33" spans="1:2" ht="45">
      <c r="A33" s="3"/>
      <c r="B33" s="4" t="s">
        <v>29</v>
      </c>
    </row>
    <row r="34" spans="1:2" ht="15">
      <c r="A34" s="3" t="s">
        <v>15</v>
      </c>
      <c r="B34" s="5"/>
    </row>
    <row r="35" spans="1:2" ht="15">
      <c r="A35" s="6" t="s">
        <v>30</v>
      </c>
      <c r="B35" s="5"/>
    </row>
    <row r="36" spans="1:2" ht="15.75" thickBot="1">
      <c r="A36" s="31" t="s">
        <v>16</v>
      </c>
      <c r="B36" s="32"/>
    </row>
    <row r="37" spans="1:2" ht="15">
      <c r="A37" s="8" t="s">
        <v>25</v>
      </c>
      <c r="B37" s="8">
        <f>B35+B34+B36</f>
        <v>0</v>
      </c>
    </row>
    <row r="39" ht="15.75">
      <c r="A39" s="2" t="s">
        <v>31</v>
      </c>
    </row>
    <row r="40" spans="1:7" ht="30.75" thickBot="1">
      <c r="A40" s="49"/>
      <c r="B40" s="55"/>
      <c r="C40" s="21" t="s">
        <v>32</v>
      </c>
      <c r="D40" s="16" t="s">
        <v>33</v>
      </c>
      <c r="E40" s="52" t="s">
        <v>34</v>
      </c>
      <c r="F40" s="52"/>
      <c r="G40" s="21" t="s">
        <v>35</v>
      </c>
    </row>
    <row r="41" spans="1:7" ht="15">
      <c r="A41" s="48" t="s">
        <v>36</v>
      </c>
      <c r="B41" s="49"/>
      <c r="C41" s="22" t="s">
        <v>37</v>
      </c>
      <c r="D41" s="9"/>
      <c r="E41" s="46">
        <v>300</v>
      </c>
      <c r="F41" s="46"/>
      <c r="G41" s="8">
        <f>E41*D41</f>
        <v>0</v>
      </c>
    </row>
    <row r="42" spans="1:7" ht="15">
      <c r="A42" s="50" t="s">
        <v>38</v>
      </c>
      <c r="B42" s="51"/>
      <c r="C42" s="23" t="s">
        <v>37</v>
      </c>
      <c r="D42" s="5"/>
      <c r="E42" s="48">
        <v>30</v>
      </c>
      <c r="F42" s="48"/>
      <c r="G42" s="3">
        <f aca="true" t="shared" si="2" ref="G42:G43">E42*D42</f>
        <v>0</v>
      </c>
    </row>
    <row r="43" spans="1:7" ht="30" customHeight="1" thickBot="1">
      <c r="A43" s="59" t="s">
        <v>39</v>
      </c>
      <c r="B43" s="60"/>
      <c r="C43" s="24" t="s">
        <v>40</v>
      </c>
      <c r="D43" s="11"/>
      <c r="E43" s="61">
        <v>50</v>
      </c>
      <c r="F43" s="61"/>
      <c r="G43" s="10">
        <f t="shared" si="2"/>
        <v>0</v>
      </c>
    </row>
    <row r="44" spans="1:7" ht="15">
      <c r="A44" s="46" t="s">
        <v>41</v>
      </c>
      <c r="B44" s="46"/>
      <c r="C44" s="46"/>
      <c r="D44" s="46"/>
      <c r="E44" s="46"/>
      <c r="F44" s="46"/>
      <c r="G44" s="8">
        <f>G43+G42+G41</f>
        <v>0</v>
      </c>
    </row>
    <row r="46" ht="15">
      <c r="A46" t="s">
        <v>42</v>
      </c>
    </row>
    <row r="48" ht="15.75">
      <c r="A48" s="2" t="s">
        <v>43</v>
      </c>
    </row>
    <row r="49" spans="1:4" ht="45.75" thickBot="1">
      <c r="A49" s="6"/>
      <c r="B49" s="28" t="s">
        <v>44</v>
      </c>
      <c r="C49" s="28" t="s">
        <v>45</v>
      </c>
      <c r="D49" s="28" t="s">
        <v>46</v>
      </c>
    </row>
    <row r="50" spans="1:4" ht="15.75" thickBot="1">
      <c r="A50" s="56" t="s">
        <v>47</v>
      </c>
      <c r="B50" s="56"/>
      <c r="C50" s="56"/>
      <c r="D50" s="56"/>
    </row>
    <row r="51" spans="1:4" ht="15">
      <c r="A51" s="26" t="s">
        <v>48</v>
      </c>
      <c r="B51" s="27"/>
      <c r="C51" s="34">
        <v>2277</v>
      </c>
      <c r="D51" s="25">
        <f>B51*C51</f>
        <v>0</v>
      </c>
    </row>
    <row r="52" spans="1:4" ht="15">
      <c r="A52" s="12" t="s">
        <v>49</v>
      </c>
      <c r="B52" s="18"/>
      <c r="C52" s="35">
        <v>75</v>
      </c>
      <c r="D52" s="25">
        <f aca="true" t="shared" si="3" ref="D52:D58">B52*C52</f>
        <v>0</v>
      </c>
    </row>
    <row r="53" spans="1:4" ht="15">
      <c r="A53" s="12" t="s">
        <v>50</v>
      </c>
      <c r="B53" s="18"/>
      <c r="C53" s="35">
        <v>27</v>
      </c>
      <c r="D53" s="25">
        <f t="shared" si="3"/>
        <v>0</v>
      </c>
    </row>
    <row r="54" spans="1:4" ht="15">
      <c r="A54" s="33" t="s">
        <v>51</v>
      </c>
      <c r="B54" s="18"/>
      <c r="C54" s="35">
        <v>399</v>
      </c>
      <c r="D54" s="25">
        <f t="shared" si="3"/>
        <v>0</v>
      </c>
    </row>
    <row r="55" spans="1:4" ht="15">
      <c r="A55" s="12" t="s">
        <v>52</v>
      </c>
      <c r="B55" s="18"/>
      <c r="C55" s="35">
        <v>103</v>
      </c>
      <c r="D55" s="25">
        <f t="shared" si="3"/>
        <v>0</v>
      </c>
    </row>
    <row r="56" spans="1:4" ht="15">
      <c r="A56" s="12" t="s">
        <v>53</v>
      </c>
      <c r="B56" s="18"/>
      <c r="C56" s="35">
        <v>1060</v>
      </c>
      <c r="D56" s="25">
        <f t="shared" si="3"/>
        <v>0</v>
      </c>
    </row>
    <row r="57" spans="1:4" ht="15">
      <c r="A57" s="12" t="s">
        <v>54</v>
      </c>
      <c r="B57" s="18"/>
      <c r="C57" s="35">
        <v>61</v>
      </c>
      <c r="D57" s="25">
        <f t="shared" si="3"/>
        <v>0</v>
      </c>
    </row>
    <row r="58" spans="1:4" ht="15.75" thickBot="1">
      <c r="A58" s="13" t="s">
        <v>55</v>
      </c>
      <c r="B58" s="19"/>
      <c r="C58" s="36">
        <v>158</v>
      </c>
      <c r="D58" s="25">
        <f t="shared" si="3"/>
        <v>0</v>
      </c>
    </row>
    <row r="59" spans="1:4" ht="15.75" thickBot="1">
      <c r="A59" s="56" t="s">
        <v>56</v>
      </c>
      <c r="B59" s="56"/>
      <c r="C59" s="56"/>
      <c r="D59" s="56"/>
    </row>
    <row r="60" spans="1:4" ht="15">
      <c r="A60" s="37" t="s">
        <v>57</v>
      </c>
      <c r="B60" s="27"/>
      <c r="C60" s="39">
        <v>9</v>
      </c>
      <c r="D60" s="25">
        <f>B60*C60</f>
        <v>0</v>
      </c>
    </row>
    <row r="61" spans="1:4" ht="15">
      <c r="A61" s="37" t="s">
        <v>58</v>
      </c>
      <c r="B61" s="18"/>
      <c r="C61" s="39">
        <v>50</v>
      </c>
      <c r="D61" s="25">
        <f aca="true" t="shared" si="4" ref="D61:D67">B61*C61</f>
        <v>0</v>
      </c>
    </row>
    <row r="62" spans="1:4" ht="15">
      <c r="A62" s="37" t="s">
        <v>59</v>
      </c>
      <c r="B62" s="18"/>
      <c r="C62" s="39">
        <v>0</v>
      </c>
      <c r="D62" s="25">
        <f t="shared" si="4"/>
        <v>0</v>
      </c>
    </row>
    <row r="63" spans="1:4" ht="15">
      <c r="A63" s="37" t="s">
        <v>60</v>
      </c>
      <c r="B63" s="18"/>
      <c r="C63" s="39">
        <v>22</v>
      </c>
      <c r="D63" s="25">
        <f t="shared" si="4"/>
        <v>0</v>
      </c>
    </row>
    <row r="64" spans="1:4" ht="15">
      <c r="A64" s="37" t="s">
        <v>61</v>
      </c>
      <c r="B64" s="18"/>
      <c r="C64" s="39">
        <v>160</v>
      </c>
      <c r="D64" s="25">
        <f t="shared" si="4"/>
        <v>0</v>
      </c>
    </row>
    <row r="65" spans="1:4" ht="15">
      <c r="A65" s="37" t="s">
        <v>62</v>
      </c>
      <c r="B65" s="18"/>
      <c r="C65" s="39">
        <v>128</v>
      </c>
      <c r="D65" s="25">
        <f t="shared" si="4"/>
        <v>0</v>
      </c>
    </row>
    <row r="66" spans="1:4" ht="15">
      <c r="A66" s="37" t="s">
        <v>63</v>
      </c>
      <c r="B66" s="18"/>
      <c r="C66" s="39">
        <v>116</v>
      </c>
      <c r="D66" s="25">
        <f t="shared" si="4"/>
        <v>0</v>
      </c>
    </row>
    <row r="67" spans="1:4" ht="15.75" thickBot="1">
      <c r="A67" s="38" t="s">
        <v>64</v>
      </c>
      <c r="B67" s="20"/>
      <c r="C67" s="40">
        <v>9</v>
      </c>
      <c r="D67" s="41">
        <f t="shared" si="4"/>
        <v>0</v>
      </c>
    </row>
    <row r="68" spans="1:4" ht="15">
      <c r="A68" s="57" t="s">
        <v>65</v>
      </c>
      <c r="B68" s="58"/>
      <c r="C68" s="58"/>
      <c r="D68" s="25">
        <f>SUM(D60:D67)+SUM(D51:D58)</f>
        <v>0</v>
      </c>
    </row>
    <row r="69" spans="1:4" ht="15">
      <c r="A69" s="57" t="s">
        <v>66</v>
      </c>
      <c r="B69" s="57"/>
      <c r="C69" s="57"/>
      <c r="D69" s="3">
        <f>D68*0.01</f>
        <v>0</v>
      </c>
    </row>
    <row r="71" ht="15">
      <c r="A71" t="s">
        <v>67</v>
      </c>
    </row>
    <row r="72" ht="15.75" thickBot="1"/>
    <row r="73" spans="1:3" ht="15.75" thickBot="1">
      <c r="A73" s="54" t="s">
        <v>68</v>
      </c>
      <c r="B73" s="54"/>
      <c r="C73" s="29">
        <f>D69+G44+B37+G26</f>
        <v>0</v>
      </c>
    </row>
  </sheetData>
  <mergeCells count="36">
    <mergeCell ref="A73:B73"/>
    <mergeCell ref="A44:F44"/>
    <mergeCell ref="A40:B40"/>
    <mergeCell ref="A50:D50"/>
    <mergeCell ref="A59:D59"/>
    <mergeCell ref="A68:C68"/>
    <mergeCell ref="A69:C69"/>
    <mergeCell ref="A43:B43"/>
    <mergeCell ref="E43:F43"/>
    <mergeCell ref="C6:D6"/>
    <mergeCell ref="E6:F6"/>
    <mergeCell ref="A26:F26"/>
    <mergeCell ref="A41:B41"/>
    <mergeCell ref="A42:B42"/>
    <mergeCell ref="E40:F40"/>
    <mergeCell ref="E41:F41"/>
    <mergeCell ref="E42:F4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20:D20"/>
    <mergeCell ref="C21:D21"/>
    <mergeCell ref="C22:D22"/>
    <mergeCell ref="C23:D23"/>
    <mergeCell ref="C24:D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3c6fa9-8a3b-46b6-86a1-d3cc61d807c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1DBF7B9218B3418818BC516551EE06" ma:contentTypeVersion="11" ma:contentTypeDescription="Vytvoří nový dokument" ma:contentTypeScope="" ma:versionID="8cc4268e948bfa92a8d2bfa67376fe02">
  <xsd:schema xmlns:xsd="http://www.w3.org/2001/XMLSchema" xmlns:xs="http://www.w3.org/2001/XMLSchema" xmlns:p="http://schemas.microsoft.com/office/2006/metadata/properties" xmlns:ns2="f83c6fa9-8a3b-46b6-86a1-d3cc61d807c4" targetNamespace="http://schemas.microsoft.com/office/2006/metadata/properties" ma:root="true" ma:fieldsID="a32e6e9a544c5f7979b36fe09166ceab" ns2:_="">
    <xsd:import namespace="f83c6fa9-8a3b-46b6-86a1-d3cc61d8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c6fa9-8a3b-46b6-86a1-d3cc61d80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E9A69E-54CD-4D4B-AF5A-B0D79029DA1F}"/>
</file>

<file path=customXml/itemProps2.xml><?xml version="1.0" encoding="utf-8"?>
<ds:datastoreItem xmlns:ds="http://schemas.openxmlformats.org/officeDocument/2006/customXml" ds:itemID="{0A36144B-30E3-4AEE-AE33-1067CF0802DA}"/>
</file>

<file path=customXml/itemProps3.xml><?xml version="1.0" encoding="utf-8"?>
<ds:datastoreItem xmlns:ds="http://schemas.openxmlformats.org/officeDocument/2006/customXml" ds:itemID="{922C9EAE-46D1-41EE-9096-9B2C42102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Potucký</dc:creator>
  <cp:keywords/>
  <dc:description/>
  <cp:lastModifiedBy>Kozel Tomáš</cp:lastModifiedBy>
  <dcterms:created xsi:type="dcterms:W3CDTF">2019-11-18T07:14:08Z</dcterms:created>
  <dcterms:modified xsi:type="dcterms:W3CDTF">2023-09-13T09:11:05Z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0x010100E11DBF7B9218B3418818BC516551EE06</vt:lpwstr>
  </property>
  <property fmtid="{D5CDD505-2E9C-101B-9397-08002B2CF9AE}" pid="3" name="MediaServiceImageTags">
    <vt:lpwstr/>
  </property>
</Properties>
</file>