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27016" yWindow="65416" windowWidth="38640" windowHeight="21240" activeTab="0"/>
  </bookViews>
  <sheets>
    <sheet name="Cenová_nabídk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<sst xmlns="http://schemas.openxmlformats.org/spreadsheetml/2006/main" count="100" uniqueCount="66">
  <si>
    <t>Zadavatel</t>
  </si>
  <si>
    <t>Adresa</t>
  </si>
  <si>
    <t>Práce včetně dopravy, času a materiálu</t>
  </si>
  <si>
    <t>Počet monitorů</t>
  </si>
  <si>
    <t>Dodávka a instalace</t>
  </si>
  <si>
    <t>ks</t>
  </si>
  <si>
    <t>Celkem v Kč</t>
  </si>
  <si>
    <t xml:space="preserve">Celkem v Kč </t>
  </si>
  <si>
    <t>ü</t>
  </si>
  <si>
    <t>Dezinsekce</t>
  </si>
  <si>
    <t>Cena v Kč bez DPH</t>
  </si>
  <si>
    <t>za hnízdo</t>
  </si>
  <si>
    <t>Deratizace</t>
  </si>
  <si>
    <t xml:space="preserve">Cena v Kč bez DPH </t>
  </si>
  <si>
    <t>za staničku</t>
  </si>
  <si>
    <t>za 1 hod</t>
  </si>
  <si>
    <t>Dezinfekce</t>
  </si>
  <si>
    <t xml:space="preserve">za m²/m³ </t>
  </si>
  <si>
    <t>Ceny jsou uvedené bez DPH</t>
  </si>
  <si>
    <t>K cenám bude připočtena DPH dle příslušného zákonného ustanovení platného ke dni zdanitelného plnění</t>
  </si>
  <si>
    <t>Represe</t>
  </si>
  <si>
    <t>Monitorování lezoucí hmyz</t>
  </si>
  <si>
    <t>Monitorování hlodavci - vnitřní stanice</t>
  </si>
  <si>
    <t>Monitorování hlodavci - venkovní stanice</t>
  </si>
  <si>
    <t>Monitorování létající hmyz - zavíječi</t>
  </si>
  <si>
    <t>Monitorování létající hmyz - UVA lapače</t>
  </si>
  <si>
    <t>Četnost</t>
  </si>
  <si>
    <t>Monitorování*</t>
  </si>
  <si>
    <t>6 x ročně</t>
  </si>
  <si>
    <t>za postel</t>
  </si>
  <si>
    <t xml:space="preserve">Monitorování - dle četnosti </t>
  </si>
  <si>
    <r>
      <rPr>
        <b/>
        <sz val="14"/>
        <rFont val="Calibri"/>
        <family val="2"/>
        <scheme val="minor"/>
      </rPr>
      <t>Monitorování</t>
    </r>
    <r>
      <rPr>
        <b/>
        <sz val="11"/>
        <rFont val="Calibri"/>
        <family val="2"/>
        <scheme val="minor"/>
      </rPr>
      <t xml:space="preserve"> - zavedení služby</t>
    </r>
  </si>
  <si>
    <t>Jednotka</t>
  </si>
  <si>
    <t>Ceník</t>
  </si>
  <si>
    <t>Ostatní služby</t>
  </si>
  <si>
    <r>
      <t>za pokoj (</t>
    </r>
    <r>
      <rPr>
        <sz val="11"/>
        <color theme="1"/>
        <rFont val="Calibri"/>
        <family val="2"/>
      </rPr>
      <t xml:space="preserve">ø </t>
    </r>
    <r>
      <rPr>
        <sz val="11"/>
        <color theme="1"/>
        <rFont val="Calibri"/>
        <family val="2"/>
        <scheme val="minor"/>
      </rPr>
      <t>20 m²)</t>
    </r>
  </si>
  <si>
    <t>za 1 školení</t>
  </si>
  <si>
    <t>Název</t>
  </si>
  <si>
    <t>Kamýcká 129, 165 00 Praha -Suchdol</t>
  </si>
  <si>
    <t xml:space="preserve">Chemická dezinfekce - postřik, fogování, dýmování, ULV </t>
  </si>
  <si>
    <t>Předpokládaná četnost za rok v mj</t>
  </si>
  <si>
    <t>Akce - práce včetně dopravy, času a materiálu</t>
  </si>
  <si>
    <t>Celkem monitorování v Kč za 4 roky</t>
  </si>
  <si>
    <t>Celkem represe v Kč za 4 roky</t>
  </si>
  <si>
    <t>CENA CELKEM</t>
  </si>
  <si>
    <r>
      <t xml:space="preserve"> </t>
    </r>
    <r>
      <rPr>
        <sz val="11"/>
        <color theme="1"/>
        <rFont val="Calibri"/>
        <family val="2"/>
        <scheme val="minor"/>
      </rPr>
      <t>Česká zemědělská univerzita v Praze</t>
    </r>
  </si>
  <si>
    <t xml:space="preserve">Dezinsekce - švábovití </t>
  </si>
  <si>
    <r>
      <t xml:space="preserve">Dezinsekce - mravenci rod </t>
    </r>
    <r>
      <rPr>
        <i/>
        <sz val="11"/>
        <rFont val="Calibri"/>
        <family val="2"/>
        <scheme val="minor"/>
      </rPr>
      <t>Monomorium</t>
    </r>
  </si>
  <si>
    <t xml:space="preserve">Dezinsekce - vosy, sršně </t>
  </si>
  <si>
    <t>Dezinsekce - skladištní škůdci</t>
  </si>
  <si>
    <t>Dezinsekce - koutule</t>
  </si>
  <si>
    <t>Dezinsekce - štěnice</t>
  </si>
  <si>
    <t xml:space="preserve">Monitoring výskytu štěnic </t>
  </si>
  <si>
    <t>Monitoring výskytu ostatních škůdců</t>
  </si>
  <si>
    <t>Ostatní Chemická dezinsekce - postřik, ULV</t>
  </si>
  <si>
    <r>
      <t>Deratizace - jednorázové umístění staničky</t>
    </r>
    <r>
      <rPr>
        <strike/>
        <sz val="11"/>
        <rFont val="Calibri"/>
        <family val="2"/>
        <scheme val="minor"/>
      </rPr>
      <t xml:space="preserve"> </t>
    </r>
  </si>
  <si>
    <t>Deratizace - odvoz uhynulých hlodavců, zamezení prostupů</t>
  </si>
  <si>
    <t xml:space="preserve">Školení pro zaměstnance ohledně škůdců a prevence </t>
  </si>
  <si>
    <t>2. kritérium  hodnocení_Vedení dokumentace</t>
  </si>
  <si>
    <t>ANO/NE</t>
  </si>
  <si>
    <t>Vedení kompletní dokumentace ochrany proti škůdcům v elektronické podobě</t>
  </si>
  <si>
    <r>
      <t>Jiné mimořádné práce (sanace zdiva, řešení plísní)</t>
    </r>
    <r>
      <rPr>
        <strike/>
        <sz val="11"/>
        <rFont val="Calibri"/>
        <family val="2"/>
        <scheme val="minor"/>
      </rPr>
      <t xml:space="preserve"> </t>
    </r>
  </si>
  <si>
    <t>1. kriterium hodnocení - Nabídková cena</t>
  </si>
  <si>
    <r>
      <t xml:space="preserve">* Monitorování = cena za jeden zásah monitorování, který zahrnuje všechny úkony popsané v dokumentu "Specifikace ochrany proti škůdcům", v kapitole 5. 1 - Četnost monitorování, příloha 4 zadávací dokumentace, </t>
    </r>
    <r>
      <rPr>
        <sz val="10"/>
        <rFont val="Calibri"/>
        <family val="2"/>
        <scheme val="minor"/>
      </rPr>
      <t>součástí monioringu je minimálně jednou ročně aktualizována analýza rizik jak je uvedeno v kapitole 6. Analýza rizik v objektech KaM ČZU dokumentu "Specifikace ochrany proti škůdcům"</t>
    </r>
  </si>
  <si>
    <t>m²</t>
  </si>
  <si>
    <r>
      <rPr>
        <b/>
        <u val="single"/>
        <sz val="11"/>
        <color theme="1"/>
        <rFont val="Calibri"/>
        <family val="2"/>
        <scheme val="minor"/>
      </rPr>
      <t xml:space="preserve"> Účastník</t>
    </r>
    <r>
      <rPr>
        <b/>
        <sz val="11"/>
        <color theme="1"/>
        <rFont val="Calibri"/>
        <family val="2"/>
        <scheme val="minor"/>
      </rPr>
      <t xml:space="preserve"> vyplní všechny žlutě označené buňky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</si>
</sst>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Wingdings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4" fontId="0" fillId="2" borderId="7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0" borderId="8" xfId="0" applyBorder="1"/>
    <xf numFmtId="0" fontId="6" fillId="0" borderId="8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4" fillId="2" borderId="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/>
    <xf numFmtId="0" fontId="0" fillId="3" borderId="11" xfId="0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0" fontId="0" fillId="4" borderId="0" xfId="0" applyFill="1"/>
    <xf numFmtId="0" fontId="8" fillId="0" borderId="0" xfId="0" applyFont="1" applyAlignment="1">
      <alignment horizontal="left" vertical="center" wrapText="1"/>
    </xf>
    <xf numFmtId="0" fontId="13" fillId="5" borderId="1" xfId="0" applyFont="1" applyFill="1" applyBorder="1" applyAlignment="1">
      <alignment horizontal="center"/>
    </xf>
    <xf numFmtId="2" fontId="10" fillId="5" borderId="1" xfId="0" applyNumberFormat="1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3" borderId="11" xfId="0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3" borderId="12" xfId="0" applyFill="1" applyBorder="1" applyAlignment="1">
      <alignment horizontal="center" wrapText="1"/>
    </xf>
    <xf numFmtId="0" fontId="4" fillId="0" borderId="22" xfId="0" applyFont="1" applyBorder="1" applyAlignment="1">
      <alignment horizontal="left" vertical="center"/>
    </xf>
    <xf numFmtId="4" fontId="0" fillId="2" borderId="3" xfId="0" applyNumberForma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26" xfId="0" applyFont="1" applyBorder="1" applyAlignment="1">
      <alignment horizontal="center"/>
    </xf>
    <xf numFmtId="2" fontId="10" fillId="5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3" fillId="5" borderId="1" xfId="0" applyFont="1" applyFill="1" applyBorder="1" applyAlignment="1">
      <alignment horizontal="center" wrapText="1"/>
    </xf>
    <xf numFmtId="0" fontId="13" fillId="5" borderId="28" xfId="0" applyFont="1" applyFill="1" applyBorder="1" applyAlignment="1">
      <alignment horizontal="center" wrapText="1"/>
    </xf>
    <xf numFmtId="4" fontId="0" fillId="5" borderId="12" xfId="0" applyNumberFormat="1" applyFill="1" applyBorder="1" applyAlignment="1">
      <alignment horizontal="center"/>
    </xf>
    <xf numFmtId="2" fontId="2" fillId="7" borderId="24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" fontId="14" fillId="4" borderId="0" xfId="0" applyNumberFormat="1" applyFont="1" applyFill="1" applyAlignment="1">
      <alignment horizontal="center" vertical="center"/>
    </xf>
    <xf numFmtId="0" fontId="10" fillId="4" borderId="0" xfId="0" applyFont="1" applyFill="1"/>
    <xf numFmtId="0" fontId="4" fillId="4" borderId="0" xfId="0" applyFont="1" applyFill="1"/>
    <xf numFmtId="2" fontId="2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wrapText="1"/>
    </xf>
    <xf numFmtId="0" fontId="11" fillId="4" borderId="0" xfId="0" applyFont="1" applyFill="1"/>
    <xf numFmtId="0" fontId="22" fillId="4" borderId="0" xfId="0" applyFont="1" applyFill="1"/>
    <xf numFmtId="0" fontId="2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9" fillId="4" borderId="0" xfId="0" applyFont="1" applyFill="1" applyAlignment="1">
      <alignment horizontal="center"/>
    </xf>
    <xf numFmtId="0" fontId="20" fillId="4" borderId="0" xfId="0" applyFont="1" applyFill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vertical="center"/>
    </xf>
    <xf numFmtId="0" fontId="2" fillId="0" borderId="29" xfId="0" applyFont="1" applyBorder="1"/>
    <xf numFmtId="0" fontId="2" fillId="0" borderId="8" xfId="0" applyFont="1" applyBorder="1"/>
    <xf numFmtId="0" fontId="11" fillId="6" borderId="29" xfId="0" applyFont="1" applyFill="1" applyBorder="1" applyAlignment="1">
      <alignment vertical="center"/>
    </xf>
    <xf numFmtId="0" fontId="11" fillId="6" borderId="30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6" borderId="14" xfId="0" applyFill="1" applyBorder="1"/>
    <xf numFmtId="0" fontId="0" fillId="6" borderId="24" xfId="0" applyFill="1" applyBorder="1"/>
    <xf numFmtId="2" fontId="0" fillId="0" borderId="3" xfId="0" applyNumberFormat="1" applyBorder="1" applyAlignment="1">
      <alignment horizontal="center" vertical="center" wrapText="1"/>
    </xf>
    <xf numFmtId="4" fontId="0" fillId="2" borderId="22" xfId="0" applyNumberFormat="1" applyFill="1" applyBorder="1" applyAlignment="1">
      <alignment horizontal="center" vertical="center"/>
    </xf>
    <xf numFmtId="4" fontId="0" fillId="2" borderId="15" xfId="0" applyNumberFormat="1" applyFill="1" applyBorder="1" applyAlignment="1">
      <alignment horizontal="center" vertical="center"/>
    </xf>
    <xf numFmtId="4" fontId="0" fillId="2" borderId="2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4" fontId="0" fillId="2" borderId="25" xfId="0" applyNumberFormat="1" applyFill="1" applyBorder="1" applyAlignment="1">
      <alignment horizontal="center" vertical="center"/>
    </xf>
    <xf numFmtId="4" fontId="0" fillId="2" borderId="2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0" fillId="2" borderId="26" xfId="0" applyNumberFormat="1" applyFill="1" applyBorder="1" applyAlignment="1">
      <alignment horizontal="center" vertical="center"/>
    </xf>
    <xf numFmtId="0" fontId="20" fillId="4" borderId="0" xfId="0" applyFont="1" applyFill="1"/>
    <xf numFmtId="0" fontId="2" fillId="0" borderId="15" xfId="0" applyFont="1" applyBorder="1"/>
    <xf numFmtId="0" fontId="2" fillId="4" borderId="0" xfId="0" applyFont="1" applyFill="1" applyAlignment="1">
      <alignment vertical="center"/>
    </xf>
    <xf numFmtId="0" fontId="11" fillId="6" borderId="28" xfId="0" applyFont="1" applyFill="1" applyBorder="1" applyAlignment="1">
      <alignment wrapText="1"/>
    </xf>
    <xf numFmtId="0" fontId="22" fillId="0" borderId="1" xfId="0" applyFont="1" applyBorder="1" applyAlignment="1">
      <alignment vertical="center" wrapText="1"/>
    </xf>
    <xf numFmtId="0" fontId="25" fillId="0" borderId="0" xfId="0" applyFont="1"/>
    <xf numFmtId="2" fontId="0" fillId="0" borderId="11" xfId="0" applyNumberForma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/>
    <xf numFmtId="0" fontId="26" fillId="4" borderId="0" xfId="0" applyFont="1" applyFill="1" applyAlignment="1">
      <alignment wrapText="1"/>
    </xf>
    <xf numFmtId="0" fontId="4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7" fillId="6" borderId="10" xfId="0" applyFont="1" applyFill="1" applyBorder="1" applyAlignment="1">
      <alignment horizontal="left" vertical="center"/>
    </xf>
    <xf numFmtId="0" fontId="7" fillId="6" borderId="23" xfId="0" applyFont="1" applyFill="1" applyBorder="1" applyAlignment="1">
      <alignment horizontal="left" vertical="center"/>
    </xf>
    <xf numFmtId="0" fontId="7" fillId="6" borderId="24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2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24" fillId="0" borderId="3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4" fontId="11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5" fillId="8" borderId="0" xfId="0" applyFont="1" applyFill="1" applyAlignment="1">
      <alignment horizontal="left" vertical="center"/>
    </xf>
    <xf numFmtId="0" fontId="2" fillId="6" borderId="10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23" xfId="0" applyFont="1" applyFill="1" applyBorder="1" applyAlignment="1">
      <alignment horizont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85"/>
  <sheetViews>
    <sheetView showGridLines="0" tabSelected="1" zoomScale="80" zoomScaleNormal="80" workbookViewId="0" topLeftCell="A1">
      <selection activeCell="C19" sqref="C19"/>
    </sheetView>
  </sheetViews>
  <sheetFormatPr defaultColWidth="9.140625" defaultRowHeight="15"/>
  <cols>
    <col min="1" max="1" width="56.7109375" style="0" customWidth="1"/>
    <col min="2" max="2" width="24.7109375" style="1" customWidth="1"/>
    <col min="3" max="3" width="21.00390625" style="0" customWidth="1"/>
    <col min="4" max="4" width="18.140625" style="0" customWidth="1"/>
    <col min="5" max="5" width="21.421875" style="0" customWidth="1"/>
    <col min="6" max="6" width="111.57421875" style="0" customWidth="1"/>
    <col min="7" max="7" width="27.00390625" style="0" customWidth="1"/>
    <col min="8" max="10" width="12.7109375" style="0" customWidth="1"/>
  </cols>
  <sheetData>
    <row r="2" ht="21">
      <c r="A2" s="54"/>
    </row>
    <row r="3" ht="15" thickBot="1"/>
    <row r="4" spans="1:6" ht="21.75" customHeight="1" thickBot="1">
      <c r="A4" s="102" t="s">
        <v>0</v>
      </c>
      <c r="B4" s="68"/>
      <c r="C4" s="69"/>
      <c r="D4" s="70"/>
      <c r="E4" s="96"/>
      <c r="F4" s="96"/>
    </row>
    <row r="5" spans="1:6" ht="15">
      <c r="A5" s="103" t="s">
        <v>37</v>
      </c>
      <c r="B5" s="71" t="s">
        <v>45</v>
      </c>
      <c r="C5" s="72"/>
      <c r="D5" s="73"/>
      <c r="E5" s="97"/>
      <c r="F5" s="97"/>
    </row>
    <row r="6" spans="1:6" ht="15">
      <c r="A6" s="104" t="s">
        <v>1</v>
      </c>
      <c r="B6" s="74" t="s">
        <v>38</v>
      </c>
      <c r="C6" s="75"/>
      <c r="D6" s="76"/>
      <c r="E6" s="98"/>
      <c r="F6" s="98"/>
    </row>
    <row r="7" spans="1:6" ht="15">
      <c r="A7" s="129"/>
      <c r="B7" s="74"/>
      <c r="C7" s="75"/>
      <c r="D7" s="76"/>
      <c r="E7" s="98"/>
      <c r="F7" s="98"/>
    </row>
    <row r="8" spans="1:6" ht="15">
      <c r="A8" s="25"/>
      <c r="B8" s="21"/>
      <c r="C8" s="21"/>
      <c r="D8" s="21"/>
      <c r="E8" s="45"/>
      <c r="F8" s="45"/>
    </row>
    <row r="9" spans="1:6" ht="18.75" customHeight="1">
      <c r="A9" s="100"/>
      <c r="B9" s="100"/>
      <c r="C9" s="100"/>
      <c r="D9" s="100"/>
      <c r="E9" s="100"/>
      <c r="F9" s="101"/>
    </row>
    <row r="10" spans="1:6" ht="15">
      <c r="A10" s="128"/>
      <c r="B10" s="99"/>
      <c r="C10" s="99"/>
      <c r="D10" s="99"/>
      <c r="E10" s="99"/>
      <c r="F10" s="99"/>
    </row>
    <row r="11" spans="1:6" ht="15">
      <c r="A11" s="128"/>
      <c r="B11" s="99"/>
      <c r="C11" s="99"/>
      <c r="D11" s="99"/>
      <c r="E11" s="99"/>
      <c r="F11" s="99"/>
    </row>
    <row r="12" spans="1:6" ht="15">
      <c r="A12" s="128"/>
      <c r="B12" s="99"/>
      <c r="C12" s="99"/>
      <c r="D12" s="99"/>
      <c r="E12" s="99"/>
      <c r="F12" s="99"/>
    </row>
    <row r="13" ht="15">
      <c r="A13" s="25"/>
    </row>
    <row r="14" ht="21">
      <c r="A14" s="133" t="s">
        <v>62</v>
      </c>
    </row>
    <row r="15" ht="15" thickBot="1"/>
    <row r="16" spans="1:4" ht="21.9" customHeight="1" thickBot="1">
      <c r="A16" s="141" t="s">
        <v>31</v>
      </c>
      <c r="B16" s="142"/>
      <c r="C16" s="142"/>
      <c r="D16" s="143"/>
    </row>
    <row r="17" spans="1:4" ht="15" thickBot="1">
      <c r="A17" s="146" t="s">
        <v>2</v>
      </c>
      <c r="B17" s="22" t="s">
        <v>3</v>
      </c>
      <c r="C17" s="23" t="s">
        <v>4</v>
      </c>
      <c r="D17" s="24"/>
    </row>
    <row r="18" spans="1:4" ht="15" thickBot="1">
      <c r="A18" s="147"/>
      <c r="B18" s="2" t="s">
        <v>5</v>
      </c>
      <c r="C18" s="34" t="s">
        <v>10</v>
      </c>
      <c r="D18" s="3" t="s">
        <v>6</v>
      </c>
    </row>
    <row r="19" spans="1:4" ht="15">
      <c r="A19" s="4" t="s">
        <v>22</v>
      </c>
      <c r="B19" s="5">
        <v>90</v>
      </c>
      <c r="C19" s="6"/>
      <c r="D19" s="31">
        <f>B19*C19</f>
        <v>0</v>
      </c>
    </row>
    <row r="20" spans="1:4" ht="15">
      <c r="A20" s="37" t="s">
        <v>23</v>
      </c>
      <c r="B20" s="30">
        <v>20</v>
      </c>
      <c r="C20" s="38"/>
      <c r="D20" s="42">
        <f>B20*C20</f>
        <v>0</v>
      </c>
    </row>
    <row r="21" spans="1:4" ht="15">
      <c r="A21" s="7" t="s">
        <v>21</v>
      </c>
      <c r="B21" s="8">
        <v>172</v>
      </c>
      <c r="C21" s="9"/>
      <c r="D21" s="32">
        <f>B21*C21</f>
        <v>0</v>
      </c>
    </row>
    <row r="22" spans="1:4" ht="15">
      <c r="A22" s="7" t="s">
        <v>24</v>
      </c>
      <c r="B22" s="8">
        <v>8</v>
      </c>
      <c r="C22" s="41"/>
      <c r="D22" s="32">
        <f>B22*C22</f>
        <v>0</v>
      </c>
    </row>
    <row r="23" spans="1:4" ht="15" thickBot="1">
      <c r="A23" s="39" t="s">
        <v>25</v>
      </c>
      <c r="B23" s="35">
        <v>8</v>
      </c>
      <c r="C23" s="40"/>
      <c r="D23" s="134">
        <f>B23*C23</f>
        <v>0</v>
      </c>
    </row>
    <row r="24" spans="1:10" ht="15" thickBot="1">
      <c r="A24" s="144"/>
      <c r="B24" s="145"/>
      <c r="C24" s="47" t="s">
        <v>7</v>
      </c>
      <c r="D24" s="48">
        <f>SUM(D19:D23)</f>
        <v>0</v>
      </c>
      <c r="E24" s="135"/>
      <c r="F24" s="89"/>
      <c r="G24" s="89"/>
      <c r="H24" s="90"/>
      <c r="I24" s="45"/>
      <c r="J24" s="45"/>
    </row>
    <row r="25" spans="1:10" ht="15" thickBot="1">
      <c r="A25" s="148"/>
      <c r="B25" s="149"/>
      <c r="C25" s="149"/>
      <c r="D25" s="150"/>
      <c r="F25" s="45"/>
      <c r="G25" s="45"/>
      <c r="H25" s="45"/>
      <c r="I25" s="45"/>
      <c r="J25" s="45"/>
    </row>
    <row r="26" spans="1:10" ht="25.5" customHeight="1" thickBot="1">
      <c r="A26" s="141" t="s">
        <v>30</v>
      </c>
      <c r="B26" s="142"/>
      <c r="C26" s="142"/>
      <c r="D26" s="143"/>
      <c r="F26" s="45"/>
      <c r="G26" s="45"/>
      <c r="H26" s="45"/>
      <c r="I26" s="45"/>
      <c r="J26" s="45"/>
    </row>
    <row r="27" spans="1:10" ht="15" thickBot="1">
      <c r="A27" s="146" t="s">
        <v>2</v>
      </c>
      <c r="B27" s="27" t="s">
        <v>27</v>
      </c>
      <c r="C27" s="26" t="s">
        <v>26</v>
      </c>
      <c r="D27" s="26"/>
      <c r="F27" s="45"/>
      <c r="G27" s="45"/>
      <c r="H27" s="45"/>
      <c r="I27" s="45"/>
      <c r="J27" s="45"/>
    </row>
    <row r="28" spans="1:10" ht="15" thickBot="1">
      <c r="A28" s="147"/>
      <c r="B28" s="2" t="s">
        <v>10</v>
      </c>
      <c r="C28" s="2" t="s">
        <v>28</v>
      </c>
      <c r="D28" s="3" t="s">
        <v>6</v>
      </c>
      <c r="F28" s="45"/>
      <c r="G28" s="45"/>
      <c r="H28" s="45"/>
      <c r="I28" s="45"/>
      <c r="J28" s="45"/>
    </row>
    <row r="29" spans="1:10" ht="15">
      <c r="A29" s="4" t="s">
        <v>22</v>
      </c>
      <c r="B29" s="10"/>
      <c r="C29" s="79" t="s">
        <v>8</v>
      </c>
      <c r="D29" s="31">
        <f>B19*B29*6</f>
        <v>0</v>
      </c>
      <c r="E29" s="11"/>
      <c r="F29" s="91"/>
      <c r="G29" s="45"/>
      <c r="H29" s="45"/>
      <c r="I29" s="45"/>
      <c r="J29" s="45"/>
    </row>
    <row r="30" spans="1:10" ht="15">
      <c r="A30" s="37" t="s">
        <v>23</v>
      </c>
      <c r="B30" s="12"/>
      <c r="C30" s="77" t="s">
        <v>8</v>
      </c>
      <c r="D30" s="32">
        <f>B20*B30*6</f>
        <v>0</v>
      </c>
      <c r="E30" s="11"/>
      <c r="F30" s="91"/>
      <c r="G30" s="45"/>
      <c r="H30" s="45"/>
      <c r="I30" s="45"/>
      <c r="J30" s="45"/>
    </row>
    <row r="31" spans="1:10" ht="15">
      <c r="A31" s="7" t="s">
        <v>21</v>
      </c>
      <c r="B31" s="20"/>
      <c r="C31" s="77" t="s">
        <v>8</v>
      </c>
      <c r="D31" s="32">
        <f>B21*B31*6</f>
        <v>0</v>
      </c>
      <c r="E31" s="11"/>
      <c r="F31" s="91"/>
      <c r="G31" s="45"/>
      <c r="H31" s="45"/>
      <c r="I31" s="45"/>
      <c r="J31" s="45"/>
    </row>
    <row r="32" spans="1:10" ht="15">
      <c r="A32" s="7" t="s">
        <v>24</v>
      </c>
      <c r="B32" s="20"/>
      <c r="C32" s="77" t="s">
        <v>8</v>
      </c>
      <c r="D32" s="32">
        <f>B22*B32*6</f>
        <v>0</v>
      </c>
      <c r="E32" s="11"/>
      <c r="F32" s="91"/>
      <c r="G32" s="45"/>
      <c r="H32" s="45"/>
      <c r="I32" s="45"/>
      <c r="J32" s="45"/>
    </row>
    <row r="33" spans="1:10" ht="15" thickBot="1">
      <c r="A33" s="39" t="s">
        <v>25</v>
      </c>
      <c r="B33" s="80"/>
      <c r="C33" s="81" t="s">
        <v>8</v>
      </c>
      <c r="D33" s="33">
        <f>B23*B33*6</f>
        <v>0</v>
      </c>
      <c r="E33" s="11"/>
      <c r="F33" s="91"/>
      <c r="G33" s="45"/>
      <c r="H33" s="45"/>
      <c r="I33" s="45"/>
      <c r="J33" s="45"/>
    </row>
    <row r="34" spans="1:10" ht="31.2" customHeight="1" thickBot="1">
      <c r="A34" s="162" t="s">
        <v>63</v>
      </c>
      <c r="B34" s="163"/>
      <c r="C34" s="82" t="s">
        <v>42</v>
      </c>
      <c r="D34" s="78">
        <f>SUM(D29:D33)*4</f>
        <v>0</v>
      </c>
      <c r="E34" s="136"/>
      <c r="H34" s="87"/>
      <c r="I34" s="45"/>
      <c r="J34" s="45"/>
    </row>
    <row r="35" spans="1:10" ht="15.75" customHeight="1">
      <c r="A35" s="164"/>
      <c r="B35" s="165"/>
      <c r="C35" s="49"/>
      <c r="D35" s="50"/>
      <c r="E35" s="19"/>
      <c r="F35" s="157"/>
      <c r="G35" s="157"/>
      <c r="H35" s="87"/>
      <c r="I35" s="45"/>
      <c r="J35" s="45"/>
    </row>
    <row r="36" spans="1:10" ht="18.75" customHeight="1" thickBot="1">
      <c r="A36" s="166"/>
      <c r="B36" s="167"/>
      <c r="C36" s="51"/>
      <c r="D36" s="52"/>
      <c r="E36" s="137"/>
      <c r="F36" s="45"/>
      <c r="G36" s="45"/>
      <c r="H36" s="45"/>
      <c r="I36" s="45"/>
      <c r="J36" s="45"/>
    </row>
    <row r="37" spans="1:10" ht="14.25" customHeight="1">
      <c r="A37" s="46"/>
      <c r="B37" s="46"/>
      <c r="C37" s="49"/>
      <c r="D37" s="49"/>
      <c r="F37" s="45"/>
      <c r="G37" s="45"/>
      <c r="H37" s="45"/>
      <c r="I37" s="45"/>
      <c r="J37" s="45"/>
    </row>
    <row r="38" spans="1:10" ht="18" customHeight="1">
      <c r="A38" s="53" t="s">
        <v>33</v>
      </c>
      <c r="B38" s="46"/>
      <c r="C38" s="49"/>
      <c r="D38" s="49"/>
      <c r="F38" s="45"/>
      <c r="G38" s="45"/>
      <c r="H38" s="45"/>
      <c r="I38" s="45"/>
      <c r="J38" s="45"/>
    </row>
    <row r="39" spans="6:10" ht="15.75" customHeight="1" thickBot="1">
      <c r="F39" s="45"/>
      <c r="G39" s="45"/>
      <c r="H39" s="45"/>
      <c r="I39" s="45"/>
      <c r="J39" s="45"/>
    </row>
    <row r="40" spans="1:10" ht="21.9" customHeight="1" thickBot="1">
      <c r="A40" s="105" t="s">
        <v>20</v>
      </c>
      <c r="B40" s="106"/>
      <c r="C40" s="106"/>
      <c r="D40" s="106"/>
      <c r="E40" s="112"/>
      <c r="F40" s="45"/>
      <c r="G40" s="45"/>
      <c r="H40" s="45"/>
      <c r="I40" s="45"/>
      <c r="J40" s="45"/>
    </row>
    <row r="41" spans="1:10" ht="15" customHeight="1" thickBot="1">
      <c r="A41" s="160" t="s">
        <v>9</v>
      </c>
      <c r="B41" s="161"/>
      <c r="C41" s="161"/>
      <c r="D41" s="161"/>
      <c r="E41" s="113"/>
      <c r="F41" s="88"/>
      <c r="G41" s="45"/>
      <c r="H41" s="45"/>
      <c r="I41" s="45"/>
      <c r="J41" s="45"/>
    </row>
    <row r="42" spans="1:10" ht="30" customHeight="1" thickBot="1">
      <c r="A42" s="56" t="s">
        <v>41</v>
      </c>
      <c r="B42" s="57" t="s">
        <v>40</v>
      </c>
      <c r="C42" s="107" t="s">
        <v>10</v>
      </c>
      <c r="D42" s="109" t="s">
        <v>6</v>
      </c>
      <c r="E42" s="67" t="s">
        <v>32</v>
      </c>
      <c r="F42" s="92"/>
      <c r="G42" s="45"/>
      <c r="H42" s="45"/>
      <c r="I42" s="45"/>
      <c r="J42" s="45"/>
    </row>
    <row r="43" spans="1:10" ht="15" customHeight="1">
      <c r="A43" s="66" t="s">
        <v>46</v>
      </c>
      <c r="B43" s="58">
        <v>100</v>
      </c>
      <c r="C43" s="115"/>
      <c r="D43" s="114">
        <f>B43*C43</f>
        <v>0</v>
      </c>
      <c r="E43" s="118" t="s">
        <v>35</v>
      </c>
      <c r="F43" s="138"/>
      <c r="G43" s="45"/>
      <c r="H43" s="45"/>
      <c r="I43" s="45"/>
      <c r="J43" s="45"/>
    </row>
    <row r="44" spans="1:10" ht="15" customHeight="1">
      <c r="A44" s="36" t="s">
        <v>47</v>
      </c>
      <c r="B44" s="59">
        <v>30</v>
      </c>
      <c r="C44" s="116"/>
      <c r="D44" s="121">
        <f aca="true" t="shared" si="0" ref="D44:D51">B44*C44</f>
        <v>0</v>
      </c>
      <c r="E44" s="119" t="s">
        <v>35</v>
      </c>
      <c r="F44" s="138"/>
      <c r="G44" s="45"/>
      <c r="H44" s="45"/>
      <c r="I44" s="45"/>
      <c r="J44" s="45"/>
    </row>
    <row r="45" spans="1:10" ht="15" customHeight="1">
      <c r="A45" s="36" t="s">
        <v>48</v>
      </c>
      <c r="B45" s="59">
        <v>1</v>
      </c>
      <c r="C45" s="116"/>
      <c r="D45" s="121">
        <f t="shared" si="0"/>
        <v>0</v>
      </c>
      <c r="E45" s="119" t="s">
        <v>11</v>
      </c>
      <c r="F45" s="93"/>
      <c r="G45" s="45"/>
      <c r="H45" s="45"/>
      <c r="I45" s="45"/>
      <c r="J45" s="45"/>
    </row>
    <row r="46" spans="1:10" ht="15" customHeight="1">
      <c r="A46" s="36" t="s">
        <v>49</v>
      </c>
      <c r="B46" s="59">
        <v>30</v>
      </c>
      <c r="C46" s="116"/>
      <c r="D46" s="121">
        <f t="shared" si="0"/>
        <v>0</v>
      </c>
      <c r="E46" s="119" t="s">
        <v>35</v>
      </c>
      <c r="F46" s="138"/>
      <c r="G46" s="45"/>
      <c r="H46" s="45"/>
      <c r="I46" s="45"/>
      <c r="J46" s="45"/>
    </row>
    <row r="47" spans="1:10" ht="15" customHeight="1">
      <c r="A47" s="36" t="s">
        <v>50</v>
      </c>
      <c r="B47" s="59">
        <v>30</v>
      </c>
      <c r="C47" s="116"/>
      <c r="D47" s="121">
        <f t="shared" si="0"/>
        <v>0</v>
      </c>
      <c r="E47" s="119" t="s">
        <v>15</v>
      </c>
      <c r="F47" s="138"/>
      <c r="G47" s="45"/>
      <c r="H47" s="45"/>
      <c r="I47" s="45"/>
      <c r="J47" s="45"/>
    </row>
    <row r="48" spans="1:10" ht="15" customHeight="1">
      <c r="A48" s="36" t="s">
        <v>51</v>
      </c>
      <c r="B48" s="59">
        <v>100</v>
      </c>
      <c r="C48" s="116"/>
      <c r="D48" s="121">
        <f t="shared" si="0"/>
        <v>0</v>
      </c>
      <c r="E48" s="119" t="s">
        <v>29</v>
      </c>
      <c r="F48" s="138"/>
      <c r="G48" s="45"/>
      <c r="H48" s="45"/>
      <c r="I48" s="45"/>
      <c r="J48" s="45"/>
    </row>
    <row r="49" spans="1:10" ht="15" customHeight="1">
      <c r="A49" s="36" t="s">
        <v>52</v>
      </c>
      <c r="B49" s="59">
        <v>100</v>
      </c>
      <c r="C49" s="116"/>
      <c r="D49" s="121">
        <f t="shared" si="0"/>
        <v>0</v>
      </c>
      <c r="E49" s="119" t="s">
        <v>29</v>
      </c>
      <c r="F49" s="138"/>
      <c r="G49" s="45"/>
      <c r="H49" s="45"/>
      <c r="I49" s="45"/>
      <c r="J49" s="45"/>
    </row>
    <row r="50" spans="1:10" ht="15" customHeight="1">
      <c r="A50" s="36" t="s">
        <v>53</v>
      </c>
      <c r="B50" s="59">
        <v>30</v>
      </c>
      <c r="C50" s="116"/>
      <c r="D50" s="121">
        <f t="shared" si="0"/>
        <v>0</v>
      </c>
      <c r="E50" s="119" t="s">
        <v>15</v>
      </c>
      <c r="F50" s="138"/>
      <c r="G50" s="45"/>
      <c r="H50" s="45"/>
      <c r="I50" s="45"/>
      <c r="J50" s="45"/>
    </row>
    <row r="51" spans="1:10" ht="15" customHeight="1" thickBot="1">
      <c r="A51" s="56" t="s">
        <v>54</v>
      </c>
      <c r="B51" s="67">
        <v>50</v>
      </c>
      <c r="C51" s="117"/>
      <c r="D51" s="122">
        <f t="shared" si="0"/>
        <v>0</v>
      </c>
      <c r="E51" s="120" t="s">
        <v>64</v>
      </c>
      <c r="F51" s="138"/>
      <c r="G51" s="45"/>
      <c r="H51" s="45"/>
      <c r="I51" s="45"/>
      <c r="J51" s="45"/>
    </row>
    <row r="52" spans="1:10" ht="15" customHeight="1" thickBot="1">
      <c r="A52" s="18"/>
      <c r="B52" s="13"/>
      <c r="C52" s="13"/>
      <c r="D52" s="15"/>
      <c r="F52" s="93"/>
      <c r="G52" s="45"/>
      <c r="H52" s="45"/>
      <c r="I52" s="45"/>
      <c r="J52" s="45"/>
    </row>
    <row r="53" spans="1:10" ht="15" thickBot="1">
      <c r="A53" s="160" t="s">
        <v>12</v>
      </c>
      <c r="B53" s="161"/>
      <c r="C53" s="161"/>
      <c r="D53" s="161"/>
      <c r="E53" s="113"/>
      <c r="F53" s="88"/>
      <c r="G53" s="88"/>
      <c r="H53" s="45"/>
      <c r="I53" s="45"/>
      <c r="J53" s="45"/>
    </row>
    <row r="54" spans="1:10" ht="30" customHeight="1" thickBot="1">
      <c r="A54" s="56" t="s">
        <v>41</v>
      </c>
      <c r="B54" s="57" t="s">
        <v>40</v>
      </c>
      <c r="C54" s="108" t="s">
        <v>13</v>
      </c>
      <c r="D54" s="110" t="s">
        <v>6</v>
      </c>
      <c r="E54" s="67" t="s">
        <v>32</v>
      </c>
      <c r="F54" s="45"/>
      <c r="G54" s="45"/>
      <c r="H54" s="45"/>
      <c r="I54" s="45"/>
      <c r="J54" s="45"/>
    </row>
    <row r="55" spans="1:10" ht="16.5" customHeight="1">
      <c r="A55" s="64" t="s">
        <v>55</v>
      </c>
      <c r="B55" s="61">
        <v>30</v>
      </c>
      <c r="C55" s="65"/>
      <c r="D55" s="114">
        <f aca="true" t="shared" si="1" ref="D55:D56">B55*C55</f>
        <v>0</v>
      </c>
      <c r="E55" s="5" t="s">
        <v>14</v>
      </c>
      <c r="F55" s="138"/>
      <c r="G55" s="45"/>
      <c r="H55" s="45"/>
      <c r="I55" s="45"/>
      <c r="J55" s="45"/>
    </row>
    <row r="56" spans="1:10" ht="29.4" customHeight="1" thickBot="1">
      <c r="A56" s="139" t="s">
        <v>56</v>
      </c>
      <c r="B56" s="60">
        <v>30</v>
      </c>
      <c r="C56" s="14"/>
      <c r="D56" s="122">
        <f t="shared" si="1"/>
        <v>0</v>
      </c>
      <c r="E56" s="29" t="s">
        <v>15</v>
      </c>
      <c r="F56" s="138"/>
      <c r="G56" s="45"/>
      <c r="H56" s="45"/>
      <c r="I56" s="45"/>
      <c r="J56" s="45"/>
    </row>
    <row r="57" spans="1:10" ht="15" customHeight="1" thickBot="1">
      <c r="A57" s="17"/>
      <c r="C57" s="1"/>
      <c r="D57" s="15"/>
      <c r="F57" s="45"/>
      <c r="G57" s="45"/>
      <c r="H57" s="45"/>
      <c r="I57" s="45"/>
      <c r="J57" s="45"/>
    </row>
    <row r="58" spans="1:10" ht="15" customHeight="1" thickBot="1">
      <c r="A58" s="158" t="s">
        <v>16</v>
      </c>
      <c r="B58" s="159"/>
      <c r="C58" s="159"/>
      <c r="D58" s="159"/>
      <c r="E58" s="113"/>
      <c r="F58" s="45"/>
      <c r="G58" s="45"/>
      <c r="H58" s="45"/>
      <c r="I58" s="45"/>
      <c r="J58" s="45"/>
    </row>
    <row r="59" spans="1:10" ht="29.25" customHeight="1" thickBot="1">
      <c r="A59" s="56" t="s">
        <v>41</v>
      </c>
      <c r="B59" s="57" t="s">
        <v>40</v>
      </c>
      <c r="C59" s="107" t="s">
        <v>10</v>
      </c>
      <c r="D59" s="109" t="s">
        <v>6</v>
      </c>
      <c r="E59" s="111" t="s">
        <v>32</v>
      </c>
      <c r="F59" s="45"/>
      <c r="G59" s="45"/>
      <c r="H59" s="45"/>
      <c r="I59" s="45"/>
      <c r="J59" s="45"/>
    </row>
    <row r="60" spans="1:10" ht="22.95" customHeight="1">
      <c r="A60" s="64" t="s">
        <v>39</v>
      </c>
      <c r="B60" s="61">
        <v>50</v>
      </c>
      <c r="C60" s="123"/>
      <c r="D60" s="114">
        <f aca="true" t="shared" si="2" ref="D60:D61">B60*C60</f>
        <v>0</v>
      </c>
      <c r="E60" s="125" t="s">
        <v>17</v>
      </c>
      <c r="F60" s="45"/>
      <c r="G60" s="45"/>
      <c r="H60" s="45"/>
      <c r="I60" s="45"/>
      <c r="J60" s="45"/>
    </row>
    <row r="61" spans="1:10" ht="36.6" customHeight="1" thickBot="1">
      <c r="A61" s="55" t="s">
        <v>61</v>
      </c>
      <c r="B61" s="60">
        <v>10</v>
      </c>
      <c r="C61" s="124"/>
      <c r="D61" s="122">
        <f t="shared" si="2"/>
        <v>0</v>
      </c>
      <c r="E61" s="126" t="s">
        <v>15</v>
      </c>
      <c r="F61" s="45"/>
      <c r="G61" s="45"/>
      <c r="H61" s="45"/>
      <c r="I61" s="45"/>
      <c r="J61" s="45"/>
    </row>
    <row r="62" spans="1:10" ht="15" customHeight="1" thickBot="1">
      <c r="A62" s="44"/>
      <c r="B62" s="21"/>
      <c r="C62" s="21"/>
      <c r="D62" s="15"/>
      <c r="F62" s="45"/>
      <c r="G62" s="45"/>
      <c r="H62" s="45"/>
      <c r="I62" s="45"/>
      <c r="J62" s="45"/>
    </row>
    <row r="63" spans="1:10" ht="15" thickBot="1">
      <c r="A63" s="160" t="s">
        <v>34</v>
      </c>
      <c r="B63" s="161"/>
      <c r="C63" s="161"/>
      <c r="D63" s="161"/>
      <c r="E63" s="113"/>
      <c r="F63" s="93"/>
      <c r="G63" s="45"/>
      <c r="H63" s="45"/>
      <c r="I63" s="45"/>
      <c r="J63" s="45"/>
    </row>
    <row r="64" spans="1:10" ht="30" customHeight="1" thickBot="1">
      <c r="A64" s="56" t="s">
        <v>41</v>
      </c>
      <c r="B64" s="63" t="s">
        <v>40</v>
      </c>
      <c r="C64" s="108" t="s">
        <v>13</v>
      </c>
      <c r="D64" s="28" t="s">
        <v>6</v>
      </c>
      <c r="E64" s="67" t="s">
        <v>32</v>
      </c>
      <c r="F64" s="45"/>
      <c r="G64" s="45"/>
      <c r="H64" s="45"/>
      <c r="I64" s="45"/>
      <c r="J64" s="45"/>
    </row>
    <row r="65" spans="1:10" ht="24.6" customHeight="1" thickBot="1">
      <c r="A65" s="43" t="s">
        <v>57</v>
      </c>
      <c r="B65" s="62">
        <v>1</v>
      </c>
      <c r="C65" s="127"/>
      <c r="D65" s="122">
        <f aca="true" t="shared" si="3" ref="D65">B65*C65</f>
        <v>0</v>
      </c>
      <c r="E65" s="140" t="s">
        <v>36</v>
      </c>
      <c r="F65" s="45"/>
      <c r="G65" s="45"/>
      <c r="H65" s="45"/>
      <c r="I65" s="45"/>
      <c r="J65" s="45"/>
    </row>
    <row r="66" spans="2:10" ht="29.4" customHeight="1" thickBot="1">
      <c r="B66" s="83" t="s">
        <v>43</v>
      </c>
      <c r="C66" s="84">
        <f>SUM(D43:D51,D55:D56,D60:D61,D65:D65)*4</f>
        <v>0</v>
      </c>
      <c r="D66" s="15"/>
      <c r="F66" s="89"/>
      <c r="G66" s="89"/>
      <c r="H66" s="90"/>
      <c r="I66" s="45"/>
      <c r="J66" s="45"/>
    </row>
    <row r="67" spans="1:10" ht="33" customHeight="1" thickBot="1">
      <c r="A67" t="s">
        <v>18</v>
      </c>
      <c r="B67" s="86" t="s">
        <v>44</v>
      </c>
      <c r="C67" s="85">
        <f>D34+C66+D24</f>
        <v>0</v>
      </c>
      <c r="D67" s="15"/>
      <c r="F67" s="45"/>
      <c r="G67" s="45"/>
      <c r="H67" s="45"/>
      <c r="I67" s="45"/>
      <c r="J67" s="45"/>
    </row>
    <row r="68" spans="1:10" ht="18">
      <c r="A68" t="s">
        <v>19</v>
      </c>
      <c r="C68" s="1"/>
      <c r="F68" s="94"/>
      <c r="G68" s="95"/>
      <c r="H68" s="155"/>
      <c r="I68" s="156"/>
      <c r="J68" s="45"/>
    </row>
    <row r="69" spans="3:10" ht="15">
      <c r="C69" s="1"/>
      <c r="F69" s="45"/>
      <c r="G69" s="45"/>
      <c r="H69" s="45"/>
      <c r="I69" s="45"/>
      <c r="J69" s="45"/>
    </row>
    <row r="70" spans="1:10" ht="15">
      <c r="A70" s="130"/>
      <c r="B70"/>
      <c r="F70" s="45"/>
      <c r="G70" s="45"/>
      <c r="H70" s="45"/>
      <c r="I70" s="45"/>
      <c r="J70" s="45"/>
    </row>
    <row r="71" spans="2:10" ht="15">
      <c r="B71"/>
      <c r="F71" s="45"/>
      <c r="G71" s="45"/>
      <c r="H71" s="45"/>
      <c r="I71" s="45"/>
      <c r="J71" s="45"/>
    </row>
    <row r="72" spans="2:10" ht="15">
      <c r="B72"/>
      <c r="F72" s="45"/>
      <c r="G72" s="45"/>
      <c r="H72" s="45"/>
      <c r="I72" s="45"/>
      <c r="J72" s="45"/>
    </row>
    <row r="73" spans="6:10" ht="15" thickBot="1">
      <c r="F73" s="45"/>
      <c r="G73" s="45"/>
      <c r="H73" s="45"/>
      <c r="I73" s="45"/>
      <c r="J73" s="45"/>
    </row>
    <row r="74" spans="1:10" ht="29.4" thickBot="1">
      <c r="A74" s="131" t="s">
        <v>58</v>
      </c>
      <c r="B74" s="151" t="s">
        <v>59</v>
      </c>
      <c r="C74" s="152"/>
      <c r="F74" s="45"/>
      <c r="G74" s="45"/>
      <c r="H74" s="45"/>
      <c r="I74" s="45"/>
      <c r="J74" s="45"/>
    </row>
    <row r="75" spans="1:10" ht="36.6" thickBot="1">
      <c r="A75" s="132" t="s">
        <v>60</v>
      </c>
      <c r="B75" s="153"/>
      <c r="C75" s="154"/>
      <c r="F75" s="45"/>
      <c r="G75" s="45"/>
      <c r="H75" s="45"/>
      <c r="I75" s="45"/>
      <c r="J75" s="45"/>
    </row>
    <row r="76" spans="2:10" ht="15">
      <c r="B76"/>
      <c r="F76" s="45"/>
      <c r="G76" s="45"/>
      <c r="H76" s="45"/>
      <c r="I76" s="45"/>
      <c r="J76" s="45"/>
    </row>
    <row r="77" spans="2:10" ht="15">
      <c r="B77"/>
      <c r="F77" s="45"/>
      <c r="G77" s="45"/>
      <c r="H77" s="45"/>
      <c r="I77" s="45"/>
      <c r="J77" s="45"/>
    </row>
    <row r="78" spans="2:10" ht="15">
      <c r="B78"/>
      <c r="F78" s="45"/>
      <c r="G78" s="45"/>
      <c r="H78" s="45"/>
      <c r="I78" s="45"/>
      <c r="J78" s="45"/>
    </row>
    <row r="79" spans="1:2" ht="15">
      <c r="A79" s="16" t="s">
        <v>65</v>
      </c>
      <c r="B79"/>
    </row>
    <row r="80" ht="15">
      <c r="B80"/>
    </row>
    <row r="81" ht="15">
      <c r="B81"/>
    </row>
    <row r="82" ht="15">
      <c r="B82"/>
    </row>
    <row r="83" ht="15">
      <c r="B83"/>
    </row>
    <row r="84" ht="15">
      <c r="B84"/>
    </row>
    <row r="85" ht="15">
      <c r="B85"/>
    </row>
  </sheetData>
  <sheetProtection algorithmName="SHA-512" hashValue="PRyxvTbbCTScoqBWbECbZZmw1MC1xxY+7yHJf2PoQp8PipWd0zOShs7oykDVpZiIZuD02vf79DxXob29YHS6CQ==" saltValue="dBeenM9gLWFEjvIofJQPlg==" spinCount="100000" sheet="1" formatCells="0" formatColumns="0" formatRows="0"/>
  <protectedRanges>
    <protectedRange sqref="C65" name="Oblast8"/>
    <protectedRange sqref="C55:C56" name="Oblast6"/>
    <protectedRange sqref="C19:C23" name="Oblast1"/>
    <protectedRange sqref="B29:B33" name="Oblast3"/>
    <protectedRange sqref="C43:C51" name="Oblast5"/>
    <protectedRange sqref="C60:C61" name="Oblast7"/>
    <protectedRange sqref="B75:C75" name="Oblast9"/>
  </protectedRanges>
  <mergeCells count="15">
    <mergeCell ref="A27:A28"/>
    <mergeCell ref="B74:C74"/>
    <mergeCell ref="B75:C75"/>
    <mergeCell ref="H68:I68"/>
    <mergeCell ref="F35:G35"/>
    <mergeCell ref="A58:D58"/>
    <mergeCell ref="A63:D63"/>
    <mergeCell ref="A34:B36"/>
    <mergeCell ref="A53:D53"/>
    <mergeCell ref="A41:D41"/>
    <mergeCell ref="A16:D16"/>
    <mergeCell ref="A24:B24"/>
    <mergeCell ref="A26:D26"/>
    <mergeCell ref="A17:A18"/>
    <mergeCell ref="A25:D25"/>
  </mergeCells>
  <printOptions/>
  <pageMargins left="0.7" right="0.7" top="0.787401575" bottom="0.787401575" header="0.3" footer="0.3"/>
  <pageSetup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165116-FB58-43FC-930B-5660FD27CDC7}">
  <ds:schemaRefs>
    <ds:schemaRef ds:uri="5330c55d-c059-4878-b03e-386dab4640e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4e2797a0-1766-41ad-be59-caaf307804e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47B04A-2A97-4EDA-85E3-74CA2464C3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63276F-A3DD-4B2D-8D38-619B31948E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Kohoutová</dc:creator>
  <cp:keywords/>
  <dc:description/>
  <cp:lastModifiedBy>Kohoutová Marketa</cp:lastModifiedBy>
  <cp:lastPrinted>2023-09-08T08:53:29Z</cp:lastPrinted>
  <dcterms:created xsi:type="dcterms:W3CDTF">2019-02-01T17:47:57Z</dcterms:created>
  <dcterms:modified xsi:type="dcterms:W3CDTF">2024-01-11T15:13:03Z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