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40_Plyny/K vydávání/"/>
    </mc:Choice>
  </mc:AlternateContent>
  <xr:revisionPtr revIDLastSave="146" documentId="8_{C0EE4E82-5B8E-4A51-A717-CA54AEEAB37D}" xr6:coauthVersionLast="47" xr6:coauthVersionMax="47" xr10:uidLastSave="{2ED54E3C-E0AC-4D46-8426-507B21B2E41F}"/>
  <bookViews>
    <workbookView xWindow="-38520" yWindow="-120" windowWidth="38640" windowHeight="21240" xr2:uid="{D902AF46-A325-499C-9568-51B89614F38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6" i="1"/>
  <c r="I3" i="1"/>
  <c r="I40" i="1"/>
  <c r="I56" i="1"/>
  <c r="I10" i="1"/>
  <c r="I22" i="1"/>
  <c r="I48" i="1"/>
  <c r="I49" i="1"/>
  <c r="I46" i="1"/>
  <c r="I45" i="1"/>
  <c r="I44" i="1"/>
  <c r="I43" i="1"/>
  <c r="I57" i="1"/>
  <c r="I58" i="1"/>
  <c r="I59" i="1"/>
  <c r="I60" i="1"/>
  <c r="I53" i="1"/>
  <c r="I17" i="1"/>
  <c r="I33" i="1" l="1"/>
  <c r="I28" i="1"/>
  <c r="I26" i="1"/>
  <c r="I25" i="1"/>
  <c r="I18" i="1"/>
  <c r="I15" i="1"/>
  <c r="I27" i="1"/>
  <c r="I24" i="1"/>
  <c r="I47" i="1"/>
  <c r="I9" i="1"/>
  <c r="I19" i="1"/>
  <c r="I32" i="1"/>
  <c r="I21" i="1"/>
  <c r="I55" i="1" l="1"/>
  <c r="I8" i="1"/>
  <c r="I38" i="1"/>
  <c r="I39" i="1"/>
  <c r="I41" i="1"/>
  <c r="I42" i="1"/>
  <c r="I50" i="1"/>
  <c r="I52" i="1"/>
  <c r="I4" i="1"/>
  <c r="I5" i="1"/>
  <c r="I7" i="1"/>
  <c r="I31" i="1"/>
  <c r="I51" i="1"/>
  <c r="I34" i="1" l="1"/>
  <c r="I12" i="1"/>
  <c r="I11" i="1"/>
  <c r="I54" i="1"/>
  <c r="I16" i="1"/>
  <c r="I35" i="1"/>
  <c r="I36" i="1"/>
  <c r="I30" i="1"/>
  <c r="I37" i="1"/>
  <c r="I14" i="1"/>
  <c r="I23" i="1"/>
  <c r="I29" i="1"/>
  <c r="I13" i="1"/>
  <c r="I64" i="1" l="1"/>
</calcChain>
</file>

<file path=xl/sharedStrings.xml><?xml version="1.0" encoding="utf-8"?>
<sst xmlns="http://schemas.openxmlformats.org/spreadsheetml/2006/main" count="298" uniqueCount="92">
  <si>
    <t>Název položky</t>
  </si>
  <si>
    <t>Čistota</t>
  </si>
  <si>
    <t>Měrná jednotka (MJ)</t>
  </si>
  <si>
    <t>Přibližná požadovaná velikost: tlakové lahve (v MJ), hmotnosti suchého ledu v přepravním boxu (v MJ)</t>
  </si>
  <si>
    <t xml:space="preserve">   Požadovaný vodní objem/plnící tlak (hodnoty při 15°C)</t>
  </si>
  <si>
    <t>Dodací doba od písemné výzvy (pracovní dny)</t>
  </si>
  <si>
    <t>Helium (He)</t>
  </si>
  <si>
    <t>5.0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</si>
  <si>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</si>
  <si>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20l/300 bar</t>
  </si>
  <si>
    <t>Dusík (N2)</t>
  </si>
  <si>
    <t>10l/200 bar</t>
  </si>
  <si>
    <t>20l/200 bar</t>
  </si>
  <si>
    <t>Fluorid sírový (SF6)</t>
  </si>
  <si>
    <t>3.0</t>
  </si>
  <si>
    <t>kg</t>
  </si>
  <si>
    <t>10,4</t>
  </si>
  <si>
    <t>10l</t>
  </si>
  <si>
    <t>6.0</t>
  </si>
  <si>
    <t>9,6</t>
  </si>
  <si>
    <t>50l/200 bar</t>
  </si>
  <si>
    <t>Propan (C3H8)</t>
  </si>
  <si>
    <t>33</t>
  </si>
  <si>
    <t>33l</t>
  </si>
  <si>
    <t>Metan (CH4)</t>
  </si>
  <si>
    <t>2.5</t>
  </si>
  <si>
    <t>12,6</t>
  </si>
  <si>
    <t>5.3</t>
  </si>
  <si>
    <t>Kyslík (O2)</t>
  </si>
  <si>
    <t>4.5</t>
  </si>
  <si>
    <t>10,8</t>
  </si>
  <si>
    <t>4.6</t>
  </si>
  <si>
    <t>1,8</t>
  </si>
  <si>
    <t>9,1</t>
  </si>
  <si>
    <t>Argon (Ar)</t>
  </si>
  <si>
    <t>10,7</t>
  </si>
  <si>
    <t>Oxid uhličitý (CO2)</t>
  </si>
  <si>
    <t>37,5</t>
  </si>
  <si>
    <t>50l</t>
  </si>
  <si>
    <t>4.8</t>
  </si>
  <si>
    <t>Vodík (H2)</t>
  </si>
  <si>
    <t>2,2</t>
  </si>
  <si>
    <t>Oxid uhelnatý (CO)</t>
  </si>
  <si>
    <t>4.0</t>
  </si>
  <si>
    <t>2</t>
  </si>
  <si>
    <t>6,5</t>
  </si>
  <si>
    <t>Oxid siřičitý (SO2)</t>
  </si>
  <si>
    <t>3.8</t>
  </si>
  <si>
    <t>1,9</t>
  </si>
  <si>
    <t>Kapalný dusík</t>
  </si>
  <si>
    <t>l</t>
  </si>
  <si>
    <t>x</t>
  </si>
  <si>
    <t>Suchý led (pelety)</t>
  </si>
  <si>
    <t>Jednotková (za 1 tl. lahev) cena za: dopravu, donášku/odnos na/z pracoviště, připojení/odpojení  s plynovým rozvodem dle místa určení objednatelem</t>
  </si>
  <si>
    <t xml:space="preserve">Cena za jeden přepravní box (suchý led) </t>
  </si>
  <si>
    <t>Jednotková cena za závoz suchého ledu</t>
  </si>
  <si>
    <t>ks</t>
  </si>
  <si>
    <t>Cena závozu kapalného dusíku (stáčení do Dewarových nádob, které jsou majetkem ČZU; stáčení kapalného dusíku v areálu ČZU)</t>
  </si>
  <si>
    <t>Denní nájemné za jednu tl. lahev</t>
  </si>
  <si>
    <t>5,24</t>
  </si>
  <si>
    <t>Celková roční předpokládaná hodnota bez DPH</t>
  </si>
  <si>
    <t>20l</t>
  </si>
  <si>
    <t>20 l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</si>
  <si>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</si>
  <si>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 xml:space="preserve">5.0 </t>
  </si>
  <si>
    <t>Acetylen</t>
  </si>
  <si>
    <t>Technická čistota</t>
  </si>
  <si>
    <t>Čistý</t>
  </si>
  <si>
    <t>Kalibrační plyn: 10 % vodíku; 10 % oxid uhličitý; 80% dusík</t>
  </si>
  <si>
    <t>50l/150bar</t>
  </si>
  <si>
    <t>Potravinářský plyn: 30% Oxid uhličitý CO2); 70% Dusík (N2)</t>
  </si>
  <si>
    <t>Potravinářský plyn: 20% Oxid uhličitý CO2); 80% Kyslík (O2)</t>
  </si>
  <si>
    <t>Potravinářský plyn: 20% Oxid uhličitý CO2); 80% Dusík (N2)</t>
  </si>
  <si>
    <t>3.5</t>
  </si>
  <si>
    <t>Cena za rok pro účely kalkulace celkové nabídkové ceny bez DPH</t>
  </si>
  <si>
    <t>Potravinářský</t>
  </si>
  <si>
    <t xml:space="preserve">Dusík (N2) </t>
  </si>
  <si>
    <t>X</t>
  </si>
  <si>
    <t>2l/200 bar</t>
  </si>
  <si>
    <t xml:space="preserve">20 </t>
  </si>
  <si>
    <t>Oxid uhličitý (CO2) - kapalný se stupačkou</t>
  </si>
  <si>
    <t>10</t>
  </si>
  <si>
    <t xml:space="preserve">Oxid uhličitý (CO2) </t>
  </si>
  <si>
    <t>Syntetický vzduch KW Frei (bez uhlovodíků)</t>
  </si>
  <si>
    <t>Topný</t>
  </si>
  <si>
    <t>Kapalné helium (He)</t>
  </si>
  <si>
    <t>Předpokládaný roční odběr (ks tl. lahví/množství kapalného dusíku a helia a suchého ledu dle sloupce C</t>
  </si>
  <si>
    <t>Stlačený vzduch</t>
  </si>
  <si>
    <t>50l/200bar</t>
  </si>
  <si>
    <t>Jednotková cena za tlakovou lahev, 1kg suchého ledu, 1 l tekutého helia a dusíku, 1 ks přepravního boxu bez DPH</t>
  </si>
  <si>
    <r>
      <t>m</t>
    </r>
    <r>
      <rPr>
        <vertAlign val="superscript"/>
        <sz val="11"/>
        <color rgb="FFFF0000"/>
        <rFont val="Calibri"/>
        <family val="2"/>
        <charset val="238"/>
        <scheme val="minor"/>
      </rPr>
      <t>3</t>
    </r>
  </si>
  <si>
    <t>Příloha č. 4 - Specifikace plnění, 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</si>
</sst>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0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4" tint="0.59999389629810485"/>
        <bgColor rgb="FFC5E0B3"/>
      </patternFill>
    </fill>
    <fill>
      <patternFill patternType="solid">
        <fgColor rgb="FFFFFF00"/>
        <bgColor rgb="FFC5E0B3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5" fillId="7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4" borderId="5" xfId="0" applyFont="1" applyFill="1" applyBorder="1"/>
    <xf numFmtId="0" fontId="7" fillId="6" borderId="5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3" xfId="0" applyNumberFormat="1" applyBorder="1"/>
    <xf numFmtId="49" fontId="8" fillId="4" borderId="11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3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vertical="center" wrapText="1"/>
    </xf>
    <xf numFmtId="0" fontId="0" fillId="5" borderId="14" xfId="0" applyFill="1" applyBorder="1" applyAlignment="1">
      <alignment horizontal="center"/>
    </xf>
    <xf numFmtId="0" fontId="0" fillId="4" borderId="5" xfId="0" applyFill="1" applyBorder="1"/>
    <xf numFmtId="49" fontId="0" fillId="4" borderId="5" xfId="0" applyNumberFormat="1" applyFill="1" applyBorder="1" applyAlignment="1">
      <alignment horizontal="center" vertical="center"/>
    </xf>
    <xf numFmtId="0" fontId="3" fillId="4" borderId="12" xfId="0" applyFont="1" applyFill="1" applyBorder="1" applyAlignment="1">
      <alignment wrapText="1"/>
    </xf>
    <xf numFmtId="49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4" fontId="0" fillId="0" borderId="15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0CF8B-74FA-4867-87AB-95F32E562AFC}">
  <sheetPr>
    <pageSetUpPr fitToPage="1"/>
  </sheetPr>
  <dimension ref="A1:I64"/>
  <sheetViews>
    <sheetView tabSelected="1" workbookViewId="0">
      <selection activeCell="H7" sqref="H7"/>
    </sheetView>
  </sheetViews>
  <sheetFormatPr defaultRowHeight="14.4" x14ac:dyDescent="0.3"/>
  <cols>
    <col min="1" max="1" width="31.44140625" bestFit="1" customWidth="1"/>
    <col min="2" max="2" width="13.88671875" customWidth="1"/>
    <col min="4" max="4" width="12.5546875" customWidth="1"/>
    <col min="5" max="5" width="10.6640625" bestFit="1" customWidth="1"/>
    <col min="6" max="6" width="14.88671875" customWidth="1"/>
    <col min="8" max="8" width="16.5546875" customWidth="1"/>
    <col min="9" max="9" width="20.5546875" customWidth="1"/>
  </cols>
  <sheetData>
    <row r="1" spans="1:9" ht="15" thickBot="1" x14ac:dyDescent="0.35">
      <c r="A1" s="38" t="s">
        <v>91</v>
      </c>
      <c r="B1" s="39"/>
      <c r="C1" s="39"/>
      <c r="D1" s="39"/>
      <c r="E1" s="39"/>
      <c r="F1" s="39"/>
      <c r="G1" s="39"/>
      <c r="H1" s="39"/>
      <c r="I1" s="40"/>
    </row>
    <row r="2" spans="1:9" ht="124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86</v>
      </c>
      <c r="G2" s="2" t="s">
        <v>5</v>
      </c>
      <c r="H2" s="9" t="s">
        <v>89</v>
      </c>
      <c r="I2" s="8" t="s">
        <v>74</v>
      </c>
    </row>
    <row r="3" spans="1:9" ht="31.5" customHeight="1" x14ac:dyDescent="0.3">
      <c r="A3" s="31" t="s">
        <v>65</v>
      </c>
      <c r="B3" s="20" t="s">
        <v>66</v>
      </c>
      <c r="C3" s="21" t="s">
        <v>8</v>
      </c>
      <c r="D3" s="21">
        <v>10</v>
      </c>
      <c r="E3" s="21" t="s">
        <v>20</v>
      </c>
      <c r="F3" s="6">
        <v>7</v>
      </c>
      <c r="G3" s="6">
        <v>2</v>
      </c>
      <c r="H3" s="7"/>
      <c r="I3" s="13">
        <f>F3*H3</f>
        <v>0</v>
      </c>
    </row>
    <row r="4" spans="1:9" ht="18.75" customHeight="1" x14ac:dyDescent="0.3">
      <c r="A4" s="18" t="s">
        <v>65</v>
      </c>
      <c r="B4" s="20" t="s">
        <v>67</v>
      </c>
      <c r="C4" s="3" t="s">
        <v>8</v>
      </c>
      <c r="D4" s="21">
        <v>10</v>
      </c>
      <c r="E4" s="21" t="s">
        <v>20</v>
      </c>
      <c r="F4" s="6">
        <v>5</v>
      </c>
      <c r="G4" s="6">
        <v>1</v>
      </c>
      <c r="H4" s="7"/>
      <c r="I4" s="13">
        <f t="shared" ref="I4:I8" si="0">F4*H4</f>
        <v>0</v>
      </c>
    </row>
    <row r="5" spans="1:9" ht="16.2" x14ac:dyDescent="0.3">
      <c r="A5" s="10" t="s">
        <v>34</v>
      </c>
      <c r="B5" s="4" t="s">
        <v>18</v>
      </c>
      <c r="C5" s="3" t="s">
        <v>8</v>
      </c>
      <c r="D5" s="4" t="s">
        <v>35</v>
      </c>
      <c r="E5" s="3" t="s">
        <v>20</v>
      </c>
      <c r="F5" s="3">
        <v>11</v>
      </c>
      <c r="G5" s="3">
        <v>2</v>
      </c>
      <c r="H5" s="7"/>
      <c r="I5" s="13">
        <f t="shared" si="0"/>
        <v>0</v>
      </c>
    </row>
    <row r="6" spans="1:9" ht="16.2" x14ac:dyDescent="0.3">
      <c r="A6" s="10" t="s">
        <v>34</v>
      </c>
      <c r="B6" s="4" t="s">
        <v>7</v>
      </c>
      <c r="C6" s="3" t="s">
        <v>8</v>
      </c>
      <c r="D6" s="4" t="s">
        <v>48</v>
      </c>
      <c r="E6" s="3" t="s">
        <v>11</v>
      </c>
      <c r="F6" s="3">
        <v>4</v>
      </c>
      <c r="G6" s="3">
        <v>2</v>
      </c>
      <c r="H6" s="7"/>
      <c r="I6" s="13">
        <f>F6*H6</f>
        <v>0</v>
      </c>
    </row>
    <row r="7" spans="1:9" ht="16.2" x14ac:dyDescent="0.3">
      <c r="A7" s="10" t="s">
        <v>34</v>
      </c>
      <c r="B7" s="4" t="s">
        <v>7</v>
      </c>
      <c r="C7" s="3" t="s">
        <v>8</v>
      </c>
      <c r="D7" s="4" t="s">
        <v>59</v>
      </c>
      <c r="E7" s="3" t="s">
        <v>12</v>
      </c>
      <c r="F7" s="3">
        <v>11</v>
      </c>
      <c r="G7" s="3">
        <v>2</v>
      </c>
      <c r="H7" s="7"/>
      <c r="I7" s="13">
        <f t="shared" si="0"/>
        <v>0</v>
      </c>
    </row>
    <row r="8" spans="1:9" ht="16.2" x14ac:dyDescent="0.3">
      <c r="A8" s="10" t="s">
        <v>34</v>
      </c>
      <c r="B8" s="4" t="s">
        <v>64</v>
      </c>
      <c r="C8" s="3" t="s">
        <v>8</v>
      </c>
      <c r="D8" s="4" t="s">
        <v>33</v>
      </c>
      <c r="E8" s="3" t="s">
        <v>20</v>
      </c>
      <c r="F8" s="3">
        <v>194</v>
      </c>
      <c r="G8" s="3">
        <v>2</v>
      </c>
      <c r="H8" s="7"/>
      <c r="I8" s="13">
        <f t="shared" si="0"/>
        <v>0</v>
      </c>
    </row>
    <row r="9" spans="1:9" ht="16.2" x14ac:dyDescent="0.3">
      <c r="A9" s="10" t="s">
        <v>34</v>
      </c>
      <c r="B9" s="4" t="s">
        <v>31</v>
      </c>
      <c r="C9" s="3" t="s">
        <v>8</v>
      </c>
      <c r="D9" s="4" t="s">
        <v>33</v>
      </c>
      <c r="E9" s="3" t="s">
        <v>20</v>
      </c>
      <c r="F9" s="3">
        <v>1</v>
      </c>
      <c r="G9" s="3">
        <v>2</v>
      </c>
      <c r="H9" s="7"/>
      <c r="I9" s="13">
        <f>F9*H9</f>
        <v>0</v>
      </c>
    </row>
    <row r="10" spans="1:9" ht="16.2" x14ac:dyDescent="0.3">
      <c r="A10" s="10" t="s">
        <v>10</v>
      </c>
      <c r="B10" s="3" t="s">
        <v>7</v>
      </c>
      <c r="C10" s="3" t="s">
        <v>8</v>
      </c>
      <c r="D10" s="3">
        <v>1.9</v>
      </c>
      <c r="E10" s="3" t="s">
        <v>11</v>
      </c>
      <c r="F10" s="3">
        <v>5</v>
      </c>
      <c r="G10" s="3">
        <v>2</v>
      </c>
      <c r="H10" s="7"/>
      <c r="I10" s="13">
        <f>F10*H10</f>
        <v>0</v>
      </c>
    </row>
    <row r="11" spans="1:9" ht="16.2" x14ac:dyDescent="0.3">
      <c r="A11" s="10" t="s">
        <v>10</v>
      </c>
      <c r="B11" s="3" t="s">
        <v>7</v>
      </c>
      <c r="C11" s="3" t="s">
        <v>8</v>
      </c>
      <c r="D11" s="3">
        <v>3.8</v>
      </c>
      <c r="E11" s="3" t="s">
        <v>12</v>
      </c>
      <c r="F11" s="3">
        <v>4</v>
      </c>
      <c r="G11" s="3">
        <v>2</v>
      </c>
      <c r="H11" s="7"/>
      <c r="I11" s="13">
        <f t="shared" ref="I11:I37" si="1">F11*H11</f>
        <v>0</v>
      </c>
    </row>
    <row r="12" spans="1:9" ht="16.2" x14ac:dyDescent="0.3">
      <c r="A12" s="10" t="s">
        <v>10</v>
      </c>
      <c r="B12" s="4" t="s">
        <v>18</v>
      </c>
      <c r="C12" s="3" t="s">
        <v>8</v>
      </c>
      <c r="D12" s="4" t="s">
        <v>19</v>
      </c>
      <c r="E12" s="3" t="s">
        <v>20</v>
      </c>
      <c r="F12" s="3">
        <v>15</v>
      </c>
      <c r="G12" s="3">
        <v>2</v>
      </c>
      <c r="H12" s="7"/>
      <c r="I12" s="13">
        <f t="shared" si="1"/>
        <v>0</v>
      </c>
    </row>
    <row r="13" spans="1:9" ht="16.2" x14ac:dyDescent="0.3">
      <c r="A13" s="10" t="s">
        <v>10</v>
      </c>
      <c r="B13" s="4" t="s">
        <v>27</v>
      </c>
      <c r="C13" s="3" t="s">
        <v>8</v>
      </c>
      <c r="D13" s="4" t="s">
        <v>19</v>
      </c>
      <c r="E13" s="3" t="s">
        <v>20</v>
      </c>
      <c r="F13" s="3">
        <v>2</v>
      </c>
      <c r="G13" s="3">
        <v>2</v>
      </c>
      <c r="H13" s="7"/>
      <c r="I13" s="13">
        <f t="shared" si="1"/>
        <v>0</v>
      </c>
    </row>
    <row r="14" spans="1:9" ht="16.2" x14ac:dyDescent="0.3">
      <c r="A14" s="10" t="s">
        <v>10</v>
      </c>
      <c r="B14" s="4" t="s">
        <v>7</v>
      </c>
      <c r="C14" s="3" t="s">
        <v>8</v>
      </c>
      <c r="D14" s="4" t="s">
        <v>19</v>
      </c>
      <c r="E14" s="3" t="s">
        <v>20</v>
      </c>
      <c r="F14" s="3">
        <v>25</v>
      </c>
      <c r="G14" s="3">
        <v>2</v>
      </c>
      <c r="H14" s="7"/>
      <c r="I14" s="13">
        <f t="shared" si="1"/>
        <v>0</v>
      </c>
    </row>
    <row r="15" spans="1:9" ht="16.2" x14ac:dyDescent="0.3">
      <c r="A15" s="10" t="s">
        <v>10</v>
      </c>
      <c r="B15" s="4" t="s">
        <v>31</v>
      </c>
      <c r="C15" s="3" t="s">
        <v>8</v>
      </c>
      <c r="D15" s="4" t="s">
        <v>19</v>
      </c>
      <c r="E15" s="3" t="s">
        <v>20</v>
      </c>
      <c r="F15" s="3">
        <v>5</v>
      </c>
      <c r="G15" s="3">
        <v>2</v>
      </c>
      <c r="H15" s="7"/>
      <c r="I15" s="13">
        <f t="shared" ref="I15" si="2">F15*H15</f>
        <v>0</v>
      </c>
    </row>
    <row r="16" spans="1:9" ht="16.2" x14ac:dyDescent="0.3">
      <c r="A16" s="10" t="s">
        <v>10</v>
      </c>
      <c r="B16" s="4" t="s">
        <v>43</v>
      </c>
      <c r="C16" s="3" t="s">
        <v>8</v>
      </c>
      <c r="D16" s="4" t="s">
        <v>48</v>
      </c>
      <c r="E16" s="3" t="s">
        <v>11</v>
      </c>
      <c r="F16" s="3">
        <v>9</v>
      </c>
      <c r="G16" s="3">
        <v>2</v>
      </c>
      <c r="H16" s="7"/>
      <c r="I16" s="13">
        <f t="shared" si="1"/>
        <v>0</v>
      </c>
    </row>
    <row r="17" spans="1:9" ht="16.2" x14ac:dyDescent="0.3">
      <c r="A17" s="10" t="s">
        <v>10</v>
      </c>
      <c r="B17" s="4" t="s">
        <v>43</v>
      </c>
      <c r="C17" s="3" t="s">
        <v>8</v>
      </c>
      <c r="D17" s="4" t="s">
        <v>48</v>
      </c>
      <c r="E17" s="3" t="s">
        <v>20</v>
      </c>
      <c r="F17" s="3">
        <v>1</v>
      </c>
      <c r="G17" s="3">
        <v>2</v>
      </c>
      <c r="H17" s="7"/>
      <c r="I17" s="13">
        <f>F17*H17</f>
        <v>0</v>
      </c>
    </row>
    <row r="18" spans="1:9" ht="16.2" x14ac:dyDescent="0.3">
      <c r="A18" s="10" t="s">
        <v>76</v>
      </c>
      <c r="B18" s="25" t="s">
        <v>75</v>
      </c>
      <c r="C18" s="3" t="s">
        <v>8</v>
      </c>
      <c r="D18" s="3">
        <v>3.8</v>
      </c>
      <c r="E18" s="3" t="s">
        <v>12</v>
      </c>
      <c r="F18" s="6">
        <v>5</v>
      </c>
      <c r="G18" s="19">
        <v>2</v>
      </c>
      <c r="H18" s="7"/>
      <c r="I18" s="13">
        <f t="shared" ref="I18:I21" si="3">F18*H18</f>
        <v>0</v>
      </c>
    </row>
    <row r="19" spans="1:9" ht="16.2" x14ac:dyDescent="0.3">
      <c r="A19" s="10" t="s">
        <v>10</v>
      </c>
      <c r="B19" s="25" t="s">
        <v>75</v>
      </c>
      <c r="C19" s="3" t="s">
        <v>8</v>
      </c>
      <c r="D19" s="4" t="s">
        <v>19</v>
      </c>
      <c r="E19" s="3" t="s">
        <v>20</v>
      </c>
      <c r="F19" s="6">
        <v>7</v>
      </c>
      <c r="G19" s="19">
        <v>2</v>
      </c>
      <c r="H19" s="7"/>
      <c r="I19" s="13">
        <f t="shared" si="3"/>
        <v>0</v>
      </c>
    </row>
    <row r="20" spans="1:9" ht="16.2" x14ac:dyDescent="0.3">
      <c r="A20" s="10" t="s">
        <v>76</v>
      </c>
      <c r="B20" s="25" t="s">
        <v>7</v>
      </c>
      <c r="C20" s="3" t="s">
        <v>90</v>
      </c>
      <c r="D20" s="4" t="s">
        <v>51</v>
      </c>
      <c r="E20" s="3" t="s">
        <v>9</v>
      </c>
      <c r="F20" s="6">
        <v>6</v>
      </c>
      <c r="G20" s="19">
        <v>2</v>
      </c>
      <c r="H20" s="7"/>
      <c r="I20" s="13">
        <f t="shared" si="3"/>
        <v>0</v>
      </c>
    </row>
    <row r="21" spans="1:9" x14ac:dyDescent="0.3">
      <c r="A21" s="10" t="s">
        <v>13</v>
      </c>
      <c r="B21" s="4" t="s">
        <v>14</v>
      </c>
      <c r="C21" s="4" t="s">
        <v>15</v>
      </c>
      <c r="D21" s="4" t="s">
        <v>16</v>
      </c>
      <c r="E21" s="3" t="s">
        <v>11</v>
      </c>
      <c r="F21" s="3">
        <v>2</v>
      </c>
      <c r="G21" s="3">
        <v>2</v>
      </c>
      <c r="H21" s="7"/>
      <c r="I21" s="13">
        <f t="shared" si="3"/>
        <v>0</v>
      </c>
    </row>
    <row r="22" spans="1:9" ht="16.2" x14ac:dyDescent="0.3">
      <c r="A22" s="10" t="s">
        <v>6</v>
      </c>
      <c r="B22" s="3" t="s">
        <v>7</v>
      </c>
      <c r="C22" s="3" t="s">
        <v>8</v>
      </c>
      <c r="D22" s="3">
        <v>5.24</v>
      </c>
      <c r="E22" s="3" t="s">
        <v>9</v>
      </c>
      <c r="F22" s="3">
        <v>2</v>
      </c>
      <c r="G22" s="3">
        <v>2</v>
      </c>
      <c r="H22" s="7"/>
      <c r="I22" s="13">
        <f>F22*H22</f>
        <v>0</v>
      </c>
    </row>
    <row r="23" spans="1:9" ht="16.2" x14ac:dyDescent="0.3">
      <c r="A23" s="10" t="s">
        <v>6</v>
      </c>
      <c r="B23" s="4" t="s">
        <v>31</v>
      </c>
      <c r="C23" s="3" t="s">
        <v>8</v>
      </c>
      <c r="D23" s="4" t="s">
        <v>32</v>
      </c>
      <c r="E23" s="3" t="s">
        <v>11</v>
      </c>
      <c r="F23" s="3">
        <v>1</v>
      </c>
      <c r="G23" s="3">
        <v>2</v>
      </c>
      <c r="H23" s="7"/>
      <c r="I23" s="13">
        <f t="shared" si="1"/>
        <v>0</v>
      </c>
    </row>
    <row r="24" spans="1:9" ht="16.2" x14ac:dyDescent="0.3">
      <c r="A24" s="10" t="s">
        <v>6</v>
      </c>
      <c r="B24" s="4" t="s">
        <v>31</v>
      </c>
      <c r="C24" s="3" t="s">
        <v>8</v>
      </c>
      <c r="D24" s="4" t="s">
        <v>33</v>
      </c>
      <c r="E24" s="3" t="s">
        <v>20</v>
      </c>
      <c r="F24" s="3">
        <v>9</v>
      </c>
      <c r="G24" s="3">
        <v>2</v>
      </c>
      <c r="H24" s="7"/>
      <c r="I24" s="13">
        <f t="shared" si="1"/>
        <v>0</v>
      </c>
    </row>
    <row r="25" spans="1:9" ht="16.2" x14ac:dyDescent="0.3">
      <c r="A25" s="10" t="s">
        <v>6</v>
      </c>
      <c r="B25" s="4" t="s">
        <v>18</v>
      </c>
      <c r="C25" s="3" t="s">
        <v>8</v>
      </c>
      <c r="D25" s="4" t="s">
        <v>33</v>
      </c>
      <c r="E25" s="3" t="s">
        <v>20</v>
      </c>
      <c r="F25" s="4">
        <v>10</v>
      </c>
      <c r="G25" s="3">
        <v>2</v>
      </c>
      <c r="H25" s="7"/>
      <c r="I25" s="13">
        <f t="shared" si="1"/>
        <v>0</v>
      </c>
    </row>
    <row r="26" spans="1:9" ht="16.2" x14ac:dyDescent="0.3">
      <c r="A26" s="10" t="s">
        <v>6</v>
      </c>
      <c r="B26" s="4" t="s">
        <v>7</v>
      </c>
      <c r="C26" s="3" t="s">
        <v>8</v>
      </c>
      <c r="D26" s="4" t="s">
        <v>33</v>
      </c>
      <c r="E26" s="3" t="s">
        <v>20</v>
      </c>
      <c r="F26" s="3">
        <v>37</v>
      </c>
      <c r="G26" s="3">
        <v>2</v>
      </c>
      <c r="H26" s="7"/>
      <c r="I26" s="13">
        <f t="shared" si="1"/>
        <v>0</v>
      </c>
    </row>
    <row r="27" spans="1:9" x14ac:dyDescent="0.3">
      <c r="A27" s="10" t="s">
        <v>85</v>
      </c>
      <c r="B27" s="4" t="s">
        <v>31</v>
      </c>
      <c r="C27" s="3" t="s">
        <v>50</v>
      </c>
      <c r="D27" s="4" t="s">
        <v>51</v>
      </c>
      <c r="E27" s="3" t="s">
        <v>51</v>
      </c>
      <c r="F27" s="3">
        <v>200</v>
      </c>
      <c r="G27" s="3">
        <v>7</v>
      </c>
      <c r="H27" s="7"/>
      <c r="I27" s="13">
        <f>F27*H27</f>
        <v>0</v>
      </c>
    </row>
    <row r="28" spans="1:9" ht="29.25" customHeight="1" x14ac:dyDescent="0.3">
      <c r="A28" s="23" t="s">
        <v>68</v>
      </c>
      <c r="B28" s="26" t="s">
        <v>77</v>
      </c>
      <c r="C28" s="21" t="s">
        <v>8</v>
      </c>
      <c r="D28" s="26" t="s">
        <v>77</v>
      </c>
      <c r="E28" s="21" t="s">
        <v>69</v>
      </c>
      <c r="F28" s="21">
        <v>7</v>
      </c>
      <c r="G28" s="21">
        <v>2</v>
      </c>
      <c r="H28" s="7"/>
      <c r="I28" s="13">
        <f t="shared" si="1"/>
        <v>0</v>
      </c>
    </row>
    <row r="29" spans="1:9" ht="16.2" x14ac:dyDescent="0.3">
      <c r="A29" s="10" t="s">
        <v>28</v>
      </c>
      <c r="B29" s="4" t="s">
        <v>29</v>
      </c>
      <c r="C29" s="3" t="s">
        <v>8</v>
      </c>
      <c r="D29" s="4" t="s">
        <v>30</v>
      </c>
      <c r="E29" s="3" t="s">
        <v>20</v>
      </c>
      <c r="F29" s="3">
        <v>16</v>
      </c>
      <c r="G29" s="3">
        <v>4</v>
      </c>
      <c r="H29" s="7"/>
      <c r="I29" s="13">
        <f t="shared" si="1"/>
        <v>0</v>
      </c>
    </row>
    <row r="30" spans="1:9" ht="16.2" x14ac:dyDescent="0.3">
      <c r="A30" s="10" t="s">
        <v>28</v>
      </c>
      <c r="B30" s="4" t="s">
        <v>29</v>
      </c>
      <c r="C30" s="3" t="s">
        <v>8</v>
      </c>
      <c r="D30" s="4" t="s">
        <v>41</v>
      </c>
      <c r="E30" s="3" t="s">
        <v>11</v>
      </c>
      <c r="F30" s="3">
        <v>4</v>
      </c>
      <c r="G30" s="3">
        <v>2</v>
      </c>
      <c r="H30" s="7"/>
      <c r="I30" s="13">
        <f t="shared" si="1"/>
        <v>0</v>
      </c>
    </row>
    <row r="31" spans="1:9" ht="16.2" x14ac:dyDescent="0.3">
      <c r="A31" s="10" t="s">
        <v>28</v>
      </c>
      <c r="B31" s="4" t="s">
        <v>25</v>
      </c>
      <c r="C31" s="3" t="s">
        <v>8</v>
      </c>
      <c r="D31" s="4" t="s">
        <v>30</v>
      </c>
      <c r="E31" s="3" t="s">
        <v>20</v>
      </c>
      <c r="F31" s="3">
        <v>15</v>
      </c>
      <c r="G31" s="3">
        <v>2</v>
      </c>
      <c r="H31" s="7"/>
      <c r="I31" s="13">
        <f t="shared" si="1"/>
        <v>0</v>
      </c>
    </row>
    <row r="32" spans="1:9" ht="16.2" x14ac:dyDescent="0.3">
      <c r="A32" s="10" t="s">
        <v>28</v>
      </c>
      <c r="B32" s="4" t="s">
        <v>73</v>
      </c>
      <c r="C32" s="3" t="s">
        <v>8</v>
      </c>
      <c r="D32" s="4" t="s">
        <v>30</v>
      </c>
      <c r="E32" s="3" t="s">
        <v>20</v>
      </c>
      <c r="F32" s="3">
        <v>1</v>
      </c>
      <c r="G32" s="3">
        <v>2</v>
      </c>
      <c r="H32" s="7"/>
      <c r="I32" s="13">
        <f t="shared" si="1"/>
        <v>0</v>
      </c>
    </row>
    <row r="33" spans="1:9" ht="16.2" x14ac:dyDescent="0.3">
      <c r="A33" s="10" t="s">
        <v>28</v>
      </c>
      <c r="B33" s="4" t="s">
        <v>7</v>
      </c>
      <c r="C33" s="3" t="s">
        <v>8</v>
      </c>
      <c r="D33" s="4" t="s">
        <v>30</v>
      </c>
      <c r="E33" s="3" t="s">
        <v>20</v>
      </c>
      <c r="F33" s="3">
        <v>26</v>
      </c>
      <c r="G33" s="3">
        <v>2</v>
      </c>
      <c r="H33" s="7"/>
      <c r="I33" s="13">
        <f t="shared" si="1"/>
        <v>0</v>
      </c>
    </row>
    <row r="34" spans="1:9" ht="16.2" x14ac:dyDescent="0.3">
      <c r="A34" s="10" t="s">
        <v>24</v>
      </c>
      <c r="B34" s="4" t="s">
        <v>25</v>
      </c>
      <c r="C34" s="3" t="s">
        <v>8</v>
      </c>
      <c r="D34" s="4" t="s">
        <v>26</v>
      </c>
      <c r="E34" s="3" t="s">
        <v>20</v>
      </c>
      <c r="F34" s="3">
        <v>1</v>
      </c>
      <c r="G34" s="3">
        <v>2</v>
      </c>
      <c r="H34" s="7"/>
      <c r="I34" s="13">
        <f t="shared" si="1"/>
        <v>0</v>
      </c>
    </row>
    <row r="35" spans="1:9" x14ac:dyDescent="0.3">
      <c r="A35" s="10" t="s">
        <v>46</v>
      </c>
      <c r="B35" s="4" t="s">
        <v>47</v>
      </c>
      <c r="C35" s="4" t="s">
        <v>15</v>
      </c>
      <c r="D35" s="4" t="s">
        <v>44</v>
      </c>
      <c r="E35" s="3" t="s">
        <v>78</v>
      </c>
      <c r="F35" s="3">
        <v>1</v>
      </c>
      <c r="G35" s="3">
        <v>5</v>
      </c>
      <c r="H35" s="7"/>
      <c r="I35" s="13">
        <f t="shared" si="1"/>
        <v>0</v>
      </c>
    </row>
    <row r="36" spans="1:9" ht="16.2" x14ac:dyDescent="0.3">
      <c r="A36" s="10" t="s">
        <v>42</v>
      </c>
      <c r="B36" s="4" t="s">
        <v>43</v>
      </c>
      <c r="C36" s="3" t="s">
        <v>8</v>
      </c>
      <c r="D36" s="4" t="s">
        <v>44</v>
      </c>
      <c r="E36" s="3" t="s">
        <v>11</v>
      </c>
      <c r="F36" s="3">
        <v>1</v>
      </c>
      <c r="G36" s="3">
        <v>2</v>
      </c>
      <c r="H36" s="7"/>
      <c r="I36" s="13">
        <f t="shared" si="1"/>
        <v>0</v>
      </c>
    </row>
    <row r="37" spans="1:9" x14ac:dyDescent="0.3">
      <c r="A37" s="10" t="s">
        <v>36</v>
      </c>
      <c r="B37" s="4" t="s">
        <v>14</v>
      </c>
      <c r="C37" s="4" t="s">
        <v>15</v>
      </c>
      <c r="D37" s="4" t="s">
        <v>37</v>
      </c>
      <c r="E37" s="3" t="s">
        <v>38</v>
      </c>
      <c r="F37" s="3">
        <v>5</v>
      </c>
      <c r="G37" s="3">
        <v>2</v>
      </c>
      <c r="H37" s="7"/>
      <c r="I37" s="13">
        <f t="shared" si="1"/>
        <v>0</v>
      </c>
    </row>
    <row r="38" spans="1:9" x14ac:dyDescent="0.3">
      <c r="A38" s="10" t="s">
        <v>36</v>
      </c>
      <c r="B38" s="4" t="s">
        <v>39</v>
      </c>
      <c r="C38" s="4" t="s">
        <v>15</v>
      </c>
      <c r="D38" s="4" t="s">
        <v>37</v>
      </c>
      <c r="E38" s="3" t="s">
        <v>38</v>
      </c>
      <c r="F38" s="3">
        <v>2</v>
      </c>
      <c r="G38" s="3">
        <v>3</v>
      </c>
      <c r="H38" s="7"/>
      <c r="I38" s="13">
        <f t="shared" ref="I38:I52" si="4">H38*F38</f>
        <v>0</v>
      </c>
    </row>
    <row r="39" spans="1:9" x14ac:dyDescent="0.3">
      <c r="A39" s="10" t="s">
        <v>36</v>
      </c>
      <c r="B39" s="4" t="s">
        <v>29</v>
      </c>
      <c r="C39" s="4" t="s">
        <v>15</v>
      </c>
      <c r="D39" s="4" t="s">
        <v>45</v>
      </c>
      <c r="E39" s="3" t="s">
        <v>17</v>
      </c>
      <c r="F39" s="3">
        <v>3</v>
      </c>
      <c r="G39" s="3">
        <v>2</v>
      </c>
      <c r="H39" s="7"/>
      <c r="I39" s="13">
        <f t="shared" si="4"/>
        <v>0</v>
      </c>
    </row>
    <row r="40" spans="1:9" x14ac:dyDescent="0.3">
      <c r="A40" s="10" t="s">
        <v>36</v>
      </c>
      <c r="B40" s="4" t="s">
        <v>29</v>
      </c>
      <c r="C40" s="4" t="s">
        <v>15</v>
      </c>
      <c r="D40" s="4" t="s">
        <v>37</v>
      </c>
      <c r="E40" s="3" t="s">
        <v>38</v>
      </c>
      <c r="F40" s="3">
        <v>3</v>
      </c>
      <c r="G40" s="3">
        <v>2</v>
      </c>
      <c r="H40" s="7"/>
      <c r="I40" s="13">
        <f>H40*F40</f>
        <v>0</v>
      </c>
    </row>
    <row r="41" spans="1:9" x14ac:dyDescent="0.3">
      <c r="A41" s="10" t="s">
        <v>36</v>
      </c>
      <c r="B41" s="4" t="s">
        <v>14</v>
      </c>
      <c r="C41" s="4" t="s">
        <v>15</v>
      </c>
      <c r="D41" s="4" t="s">
        <v>79</v>
      </c>
      <c r="E41" s="3" t="s">
        <v>62</v>
      </c>
      <c r="F41" s="3">
        <v>1</v>
      </c>
      <c r="G41" s="3">
        <v>2</v>
      </c>
      <c r="H41" s="7"/>
      <c r="I41" s="13">
        <f t="shared" si="4"/>
        <v>0</v>
      </c>
    </row>
    <row r="42" spans="1:9" ht="28.5" customHeight="1" x14ac:dyDescent="0.3">
      <c r="A42" s="22" t="s">
        <v>80</v>
      </c>
      <c r="B42" s="26" t="s">
        <v>14</v>
      </c>
      <c r="C42" s="26" t="s">
        <v>15</v>
      </c>
      <c r="D42" s="26" t="s">
        <v>79</v>
      </c>
      <c r="E42" s="21" t="s">
        <v>61</v>
      </c>
      <c r="F42" s="21">
        <v>8</v>
      </c>
      <c r="G42" s="21">
        <v>2</v>
      </c>
      <c r="H42" s="7"/>
      <c r="I42" s="13">
        <f t="shared" si="4"/>
        <v>0</v>
      </c>
    </row>
    <row r="43" spans="1:9" ht="31.5" customHeight="1" x14ac:dyDescent="0.3">
      <c r="A43" s="22" t="s">
        <v>80</v>
      </c>
      <c r="B43" s="26" t="s">
        <v>14</v>
      </c>
      <c r="C43" s="26" t="s">
        <v>15</v>
      </c>
      <c r="D43" s="26" t="s">
        <v>81</v>
      </c>
      <c r="E43" s="21" t="s">
        <v>17</v>
      </c>
      <c r="F43" s="21">
        <v>14</v>
      </c>
      <c r="G43" s="21">
        <v>2</v>
      </c>
      <c r="H43" s="7"/>
      <c r="I43" s="13">
        <f>H43*F43</f>
        <v>0</v>
      </c>
    </row>
    <row r="44" spans="1:9" ht="31.5" customHeight="1" x14ac:dyDescent="0.3">
      <c r="A44" s="23" t="s">
        <v>82</v>
      </c>
      <c r="B44" s="26" t="s">
        <v>75</v>
      </c>
      <c r="C44" s="26" t="s">
        <v>51</v>
      </c>
      <c r="D44" s="26" t="s">
        <v>51</v>
      </c>
      <c r="E44" s="21" t="s">
        <v>20</v>
      </c>
      <c r="F44" s="21">
        <v>42</v>
      </c>
      <c r="G44" s="21">
        <v>2</v>
      </c>
      <c r="H44" s="7"/>
      <c r="I44" s="13">
        <f>H44*F44</f>
        <v>0</v>
      </c>
    </row>
    <row r="45" spans="1:9" ht="30" customHeight="1" x14ac:dyDescent="0.3">
      <c r="A45" s="22" t="s">
        <v>70</v>
      </c>
      <c r="B45" s="26" t="s">
        <v>75</v>
      </c>
      <c r="C45" s="26" t="s">
        <v>51</v>
      </c>
      <c r="D45" s="26" t="s">
        <v>51</v>
      </c>
      <c r="E45" s="21" t="s">
        <v>20</v>
      </c>
      <c r="F45" s="21">
        <v>38</v>
      </c>
      <c r="G45" s="21">
        <v>2</v>
      </c>
      <c r="H45" s="7"/>
      <c r="I45" s="13">
        <f>H45*F45</f>
        <v>0</v>
      </c>
    </row>
    <row r="46" spans="1:9" ht="30" customHeight="1" x14ac:dyDescent="0.3">
      <c r="A46" s="22" t="s">
        <v>71</v>
      </c>
      <c r="B46" s="26" t="s">
        <v>75</v>
      </c>
      <c r="C46" s="26" t="s">
        <v>51</v>
      </c>
      <c r="D46" s="26" t="s">
        <v>51</v>
      </c>
      <c r="E46" s="21" t="s">
        <v>20</v>
      </c>
      <c r="F46" s="21">
        <v>22</v>
      </c>
      <c r="G46" s="21">
        <v>2</v>
      </c>
      <c r="H46" s="7"/>
      <c r="I46" s="13">
        <f>H46*F46</f>
        <v>0</v>
      </c>
    </row>
    <row r="47" spans="1:9" ht="30" customHeight="1" x14ac:dyDescent="0.3">
      <c r="A47" s="22" t="s">
        <v>72</v>
      </c>
      <c r="B47" s="26" t="s">
        <v>75</v>
      </c>
      <c r="C47" s="26" t="s">
        <v>51</v>
      </c>
      <c r="D47" s="26" t="s">
        <v>51</v>
      </c>
      <c r="E47" s="21" t="s">
        <v>20</v>
      </c>
      <c r="F47" s="21">
        <v>12</v>
      </c>
      <c r="G47" s="21">
        <v>2</v>
      </c>
      <c r="H47" s="7"/>
      <c r="I47" s="13">
        <f t="shared" si="4"/>
        <v>0</v>
      </c>
    </row>
    <row r="48" spans="1:9" x14ac:dyDescent="0.3">
      <c r="A48" s="10" t="s">
        <v>21</v>
      </c>
      <c r="B48" s="4" t="s">
        <v>84</v>
      </c>
      <c r="C48" s="4" t="s">
        <v>15</v>
      </c>
      <c r="D48" s="4" t="s">
        <v>22</v>
      </c>
      <c r="E48" s="3" t="s">
        <v>23</v>
      </c>
      <c r="F48" s="3">
        <v>11</v>
      </c>
      <c r="G48" s="3">
        <v>2</v>
      </c>
      <c r="H48" s="7"/>
      <c r="I48" s="13">
        <f>H48*F48</f>
        <v>0</v>
      </c>
    </row>
    <row r="49" spans="1:9" ht="16.2" x14ac:dyDescent="0.3">
      <c r="A49" s="10" t="s">
        <v>40</v>
      </c>
      <c r="B49" s="4" t="s">
        <v>18</v>
      </c>
      <c r="C49" s="3" t="s">
        <v>8</v>
      </c>
      <c r="D49" s="4" t="s">
        <v>32</v>
      </c>
      <c r="E49" s="3" t="s">
        <v>11</v>
      </c>
      <c r="F49" s="3">
        <v>11</v>
      </c>
      <c r="G49" s="3">
        <v>2</v>
      </c>
      <c r="H49" s="7"/>
      <c r="I49" s="13">
        <f>H49*F49</f>
        <v>0</v>
      </c>
    </row>
    <row r="50" spans="1:9" ht="16.2" x14ac:dyDescent="0.3">
      <c r="A50" s="10" t="s">
        <v>40</v>
      </c>
      <c r="B50" s="16" t="s">
        <v>18</v>
      </c>
      <c r="C50" s="17" t="s">
        <v>63</v>
      </c>
      <c r="D50" s="17">
        <v>9.1</v>
      </c>
      <c r="E50" s="17" t="s">
        <v>20</v>
      </c>
      <c r="F50" s="3">
        <v>16</v>
      </c>
      <c r="G50" s="3">
        <v>2</v>
      </c>
      <c r="H50" s="7"/>
      <c r="I50" s="13">
        <f t="shared" si="4"/>
        <v>0</v>
      </c>
    </row>
    <row r="51" spans="1:9" x14ac:dyDescent="0.3">
      <c r="A51" s="10" t="s">
        <v>49</v>
      </c>
      <c r="B51" s="5">
        <v>0.99999000000000005</v>
      </c>
      <c r="C51" s="3" t="s">
        <v>50</v>
      </c>
      <c r="D51" s="3" t="s">
        <v>51</v>
      </c>
      <c r="E51" s="3" t="s">
        <v>51</v>
      </c>
      <c r="F51" s="3">
        <v>6960</v>
      </c>
      <c r="G51" s="3">
        <v>2</v>
      </c>
      <c r="H51" s="7"/>
      <c r="I51" s="13">
        <f t="shared" si="4"/>
        <v>0</v>
      </c>
    </row>
    <row r="52" spans="1:9" ht="31.5" customHeight="1" x14ac:dyDescent="0.3">
      <c r="A52" s="27" t="s">
        <v>83</v>
      </c>
      <c r="B52" s="28" t="s">
        <v>7</v>
      </c>
      <c r="C52" s="29" t="s">
        <v>8</v>
      </c>
      <c r="D52" s="29" t="s">
        <v>51</v>
      </c>
      <c r="E52" s="29" t="s">
        <v>20</v>
      </c>
      <c r="F52" s="30">
        <v>85</v>
      </c>
      <c r="G52" s="30">
        <v>6</v>
      </c>
      <c r="H52" s="24"/>
      <c r="I52" s="32">
        <f t="shared" si="4"/>
        <v>0</v>
      </c>
    </row>
    <row r="53" spans="1:9" ht="15" customHeight="1" x14ac:dyDescent="0.3">
      <c r="A53" s="22" t="s">
        <v>87</v>
      </c>
      <c r="B53" s="26" t="s">
        <v>51</v>
      </c>
      <c r="C53" s="29" t="s">
        <v>8</v>
      </c>
      <c r="D53" s="29" t="s">
        <v>51</v>
      </c>
      <c r="E53" s="21" t="s">
        <v>88</v>
      </c>
      <c r="F53" s="21">
        <v>1</v>
      </c>
      <c r="G53" s="30">
        <v>2</v>
      </c>
      <c r="H53" s="24"/>
      <c r="I53" s="32">
        <f>H53*F53</f>
        <v>0</v>
      </c>
    </row>
    <row r="54" spans="1:9" x14ac:dyDescent="0.3">
      <c r="A54" s="10" t="s">
        <v>52</v>
      </c>
      <c r="B54" s="3" t="s">
        <v>51</v>
      </c>
      <c r="C54" s="3" t="s">
        <v>15</v>
      </c>
      <c r="D54" s="3" t="s">
        <v>51</v>
      </c>
      <c r="E54" s="3" t="s">
        <v>51</v>
      </c>
      <c r="F54" s="3">
        <v>420</v>
      </c>
      <c r="G54" s="3">
        <v>2</v>
      </c>
      <c r="H54" s="7"/>
      <c r="I54" s="13">
        <f t="shared" ref="I54" si="5">H54*F54</f>
        <v>0</v>
      </c>
    </row>
    <row r="55" spans="1:9" ht="72" x14ac:dyDescent="0.3">
      <c r="A55" s="11" t="s">
        <v>53</v>
      </c>
      <c r="B55" s="6" t="s">
        <v>51</v>
      </c>
      <c r="C55" s="6" t="s">
        <v>51</v>
      </c>
      <c r="D55" s="6" t="s">
        <v>51</v>
      </c>
      <c r="E55" s="6" t="s">
        <v>51</v>
      </c>
      <c r="F55" s="6">
        <v>73</v>
      </c>
      <c r="G55" s="6" t="s">
        <v>51</v>
      </c>
      <c r="H55" s="12"/>
      <c r="I55" s="13">
        <f>H55*F55</f>
        <v>0</v>
      </c>
    </row>
    <row r="56" spans="1:9" ht="28.8" x14ac:dyDescent="0.3">
      <c r="A56" s="11" t="s">
        <v>54</v>
      </c>
      <c r="B56" s="6" t="s">
        <v>51</v>
      </c>
      <c r="C56" s="6" t="s">
        <v>15</v>
      </c>
      <c r="D56" s="6">
        <v>5</v>
      </c>
      <c r="E56" s="6" t="s">
        <v>51</v>
      </c>
      <c r="F56" s="6">
        <v>16</v>
      </c>
      <c r="G56" s="6" t="s">
        <v>51</v>
      </c>
      <c r="H56" s="12"/>
      <c r="I56" s="13">
        <f>H56*F56</f>
        <v>0</v>
      </c>
    </row>
    <row r="57" spans="1:9" ht="28.8" x14ac:dyDescent="0.3">
      <c r="A57" s="11" t="s">
        <v>54</v>
      </c>
      <c r="B57" s="6" t="s">
        <v>51</v>
      </c>
      <c r="C57" s="6" t="s">
        <v>15</v>
      </c>
      <c r="D57" s="6">
        <v>20</v>
      </c>
      <c r="E57" s="6" t="s">
        <v>51</v>
      </c>
      <c r="F57" s="6">
        <v>20</v>
      </c>
      <c r="G57" s="6" t="s">
        <v>51</v>
      </c>
      <c r="H57" s="12"/>
      <c r="I57" s="13">
        <f>H57*F57</f>
        <v>0</v>
      </c>
    </row>
    <row r="58" spans="1:9" ht="28.8" x14ac:dyDescent="0.3">
      <c r="A58" s="11" t="s">
        <v>55</v>
      </c>
      <c r="B58" s="6" t="s">
        <v>51</v>
      </c>
      <c r="C58" s="6" t="s">
        <v>56</v>
      </c>
      <c r="D58" s="6" t="s">
        <v>51</v>
      </c>
      <c r="E58" s="6" t="s">
        <v>51</v>
      </c>
      <c r="F58" s="6">
        <v>31</v>
      </c>
      <c r="G58" s="6" t="s">
        <v>51</v>
      </c>
      <c r="H58" s="12"/>
      <c r="I58" s="13">
        <f>H58*F58</f>
        <v>0</v>
      </c>
    </row>
    <row r="59" spans="1:9" ht="57.6" x14ac:dyDescent="0.3">
      <c r="A59" s="11" t="s">
        <v>57</v>
      </c>
      <c r="B59" s="6" t="s">
        <v>51</v>
      </c>
      <c r="C59" s="6" t="s">
        <v>56</v>
      </c>
      <c r="D59" s="6" t="s">
        <v>51</v>
      </c>
      <c r="E59" s="6" t="s">
        <v>51</v>
      </c>
      <c r="F59" s="6">
        <v>52</v>
      </c>
      <c r="G59" s="6" t="s">
        <v>51</v>
      </c>
      <c r="H59" s="12"/>
      <c r="I59" s="13">
        <f>H59*F59</f>
        <v>0</v>
      </c>
    </row>
    <row r="60" spans="1:9" ht="15" thickBot="1" x14ac:dyDescent="0.35">
      <c r="A60" s="11" t="s">
        <v>58</v>
      </c>
      <c r="B60" s="6" t="s">
        <v>51</v>
      </c>
      <c r="C60" s="6" t="s">
        <v>56</v>
      </c>
      <c r="D60" s="6" t="s">
        <v>51</v>
      </c>
      <c r="E60" s="6" t="s">
        <v>51</v>
      </c>
      <c r="F60" s="6" t="s">
        <v>51</v>
      </c>
      <c r="G60" s="6" t="s">
        <v>51</v>
      </c>
      <c r="H60" s="12"/>
      <c r="I60" s="14">
        <f>(H60*365)*F55</f>
        <v>0</v>
      </c>
    </row>
    <row r="61" spans="1:9" x14ac:dyDescent="0.3">
      <c r="A61" s="33"/>
      <c r="B61" s="33"/>
      <c r="C61" s="33"/>
      <c r="D61" s="33"/>
      <c r="E61" s="33"/>
      <c r="F61" s="33"/>
      <c r="G61" s="33"/>
      <c r="H61" s="34"/>
      <c r="I61" s="34"/>
    </row>
    <row r="62" spans="1:9" x14ac:dyDescent="0.3">
      <c r="A62" s="33"/>
      <c r="B62" s="33"/>
      <c r="C62" s="33"/>
      <c r="D62" s="33"/>
      <c r="E62" s="33"/>
      <c r="F62" s="33"/>
      <c r="G62" s="33"/>
      <c r="H62" s="34"/>
      <c r="I62" s="34"/>
    </row>
    <row r="63" spans="1:9" ht="15" thickBot="1" x14ac:dyDescent="0.35"/>
    <row r="64" spans="1:9" ht="15" thickBot="1" x14ac:dyDescent="0.35">
      <c r="E64" s="35" t="s">
        <v>60</v>
      </c>
      <c r="F64" s="36"/>
      <c r="G64" s="36"/>
      <c r="H64" s="37"/>
      <c r="I64" s="15">
        <f>SUM(I3:I60)</f>
        <v>0</v>
      </c>
    </row>
  </sheetData>
  <sheetProtection algorithmName="SHA-512" hashValue="SVctU61LsjYSyPVGAUthW1Ux7wtDvA/5GIZl2e0LNXRXJyLQJ1uLmtJDSNU3BGM99p361Agn6G14RRMnuFtMlQ==" saltValue="w5HaltsIGeTVy+XuJWA+LQ==" spinCount="100000" sheet="1" objects="1" scenarios="1" formatCells="0" formatColumns="0" formatRows="0"/>
  <protectedRanges>
    <protectedRange sqref="H3:H60" name="Oblast1"/>
  </protectedRanges>
  <sortState xmlns:xlrd2="http://schemas.microsoft.com/office/spreadsheetml/2017/richdata2" ref="A3:I49">
    <sortCondition ref="A3:A49"/>
  </sortState>
  <mergeCells count="2">
    <mergeCell ref="E64:H64"/>
    <mergeCell ref="A1:I1"/>
  </mergeCells>
  <phoneticPr fontId="10" type="noConversion"/>
  <pageMargins left="0.7" right="0.7" top="0.78740157499999996" bottom="0.78740157499999996" header="0.3" footer="0.3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CD57C-5CC6-4408-910C-6D835B514EA1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08F2AF69-20CD-4C16-A9BB-70DD26052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14CCE9-EA5B-4B46-92B4-5C466DE214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Kohoutová Marketa</dc:creator>
  <cp:lastModifiedBy>Kohoutová Marketa</cp:lastModifiedBy>
  <cp:lastPrinted>2024-12-12T07:48:32Z</cp:lastPrinted>
  <dcterms:created xsi:type="dcterms:W3CDTF">2023-02-01T09:25:34Z</dcterms:created>
  <dcterms:modified xsi:type="dcterms:W3CDTF">2024-12-19T07:50:16Z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