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czuvpraze.sharepoint.com/sites/CZU-T-PRAVNI_ODDELENI/Sdilene dokumenty/General/ZAKÁZKY/939_Založení Lesovny FLD/"/>
    </mc:Choice>
  </mc:AlternateContent>
  <xr:revisionPtr revIDLastSave="0" documentId="8_{F97151D9-065F-4012-A3A6-BD75DD28BEB4}" xr6:coauthVersionLast="47" xr6:coauthVersionMax="47" xr10:uidLastSave="{00000000-0000-0000-0000-000000000000}"/>
  <bookViews>
    <workbookView xWindow="-120" yWindow="-120" windowWidth="51840" windowHeight="21120" activeTab="3" xr2:uid="{00000000-000D-0000-FFFF-FFFF00000000}"/>
  </bookViews>
  <sheets>
    <sheet name="Rekapitulace stavby" sheetId="1" r:id="rId1"/>
    <sheet name="202504A - 01-ASŘ- Zemní p..." sheetId="2" r:id="rId2"/>
    <sheet name="202504H - 08-GEO vrt" sheetId="3" r:id="rId3"/>
    <sheet name="GEO ROZPOČET" sheetId="8" r:id="rId4"/>
    <sheet name="202504J - 10-Venkovní kan..." sheetId="4" r:id="rId5"/>
    <sheet name="EXT KANAL" sheetId="9" r:id="rId6"/>
    <sheet name="202504K - 11-Venkovní roz..." sheetId="5" r:id="rId7"/>
    <sheet name="EXT VODA" sheetId="10" r:id="rId8"/>
    <sheet name="202504O - 17-Venkovní roz..." sheetId="6" r:id="rId9"/>
    <sheet name="ESI EXT" sheetId="11" r:id="rId10"/>
    <sheet name="Seznam figur" sheetId="7" r:id="rId11"/>
  </sheets>
  <definedNames>
    <definedName name="_" localSheetId="9">'ESI EXT'!#REF!</definedName>
    <definedName name="_">"$#REF!.$A$2:$L$263"</definedName>
    <definedName name="__Anonymous_Sheet_DB__1">#REF!</definedName>
    <definedName name="__Anonymous_Sheet_DB__1_1">#REF!</definedName>
    <definedName name="__Anonymous_Sheet_DB__2">#REF!</definedName>
    <definedName name="__CENA__">#REF!</definedName>
    <definedName name="__MAIN__" localSheetId="9">'ESI EXT'!$A$1:$BR$66</definedName>
    <definedName name="__MAIN__">#REF!</definedName>
    <definedName name="__MAIN2__" localSheetId="9">#REF!</definedName>
    <definedName name="__MAIN2__">#REF!</definedName>
    <definedName name="__MAIN3__" localSheetId="9">#REF!</definedName>
    <definedName name="__MAIN3__">#REF!</definedName>
    <definedName name="__SAZBA__">#REF!</definedName>
    <definedName name="__T0__" localSheetId="9">'ESI EXT'!$A$3:$F$66</definedName>
    <definedName name="__T0__">#REF!</definedName>
    <definedName name="__T1__" localSheetId="9">'ESI EXT'!$A$3:$F$66</definedName>
    <definedName name="__T1__">#REF!</definedName>
    <definedName name="__T2__" localSheetId="9">'ESI EXT'!#REF!</definedName>
    <definedName name="__T2__">#REF!</definedName>
    <definedName name="__T3__" localSheetId="9">'ESI EXT'!#REF!</definedName>
    <definedName name="__T3__">#REF!</definedName>
    <definedName name="__T4__" localSheetId="9">'ESI EXT'!#REF!</definedName>
    <definedName name="__T4__">#REF!</definedName>
    <definedName name="__T5__" localSheetId="9">'ESI EXT'!#REF!</definedName>
    <definedName name="__T5__">#REF!</definedName>
    <definedName name="__T6__" localSheetId="9">'ESI EXT'!#REF!</definedName>
    <definedName name="__T6__">#REF!</definedName>
    <definedName name="__TE0__" localSheetId="9">#REF!</definedName>
    <definedName name="__TE0__">#REF!</definedName>
    <definedName name="__TE1__" localSheetId="9">#REF!</definedName>
    <definedName name="__TE1__">#REF!</definedName>
    <definedName name="__TE2__">#REF!</definedName>
    <definedName name="__TR0__" localSheetId="9">#REF!</definedName>
    <definedName name="__TR0__">#REF!</definedName>
    <definedName name="__TR1__" localSheetId="9">#REF!</definedName>
    <definedName name="__TR1__">#REF!</definedName>
    <definedName name="__TR2__" localSheetId="9">#REF!</definedName>
    <definedName name="__TR2__">#REF!</definedName>
    <definedName name="__TR3__" localSheetId="9">#REF!</definedName>
    <definedName name="__TR3__">#REF!</definedName>
    <definedName name="__TR4__" localSheetId="9">#REF!</definedName>
    <definedName name="__TR4__">#REF!</definedName>
    <definedName name="__TR5__" localSheetId="9">#REF!</definedName>
    <definedName name="__TR5__">#REF!</definedName>
    <definedName name="_5" localSheetId="9">'ESI EXT'!#REF!</definedName>
    <definedName name="_5">#REF!</definedName>
    <definedName name="_xlnm._FilterDatabase" localSheetId="1" hidden="1">'202504A - 01-ASŘ- Zemní p...'!$C$135:$K$291</definedName>
    <definedName name="_xlnm._FilterDatabase" localSheetId="2" hidden="1">'202504H - 08-GEO vrt'!$C$125:$K$129</definedName>
    <definedName name="_xlnm._FilterDatabase" localSheetId="4" hidden="1">'202504J - 10-Venkovní kan...'!$C$122:$K$127</definedName>
    <definedName name="_xlnm._FilterDatabase" localSheetId="6" hidden="1">'202504K - 11-Venkovní roz...'!$C$122:$K$127</definedName>
    <definedName name="_xlnm._FilterDatabase" localSheetId="8" hidden="1">'202504O - 17-Venkovní roz...'!$C$121:$K$125</definedName>
    <definedName name="_xlnm._FilterDatabase" localSheetId="9" hidden="1">'ESI EXT'!$A$2:$F$66</definedName>
    <definedName name="_kkkkkkkkk_">#REF!</definedName>
    <definedName name="AAA">#REF!</definedName>
    <definedName name="aaaaa">#REF!</definedName>
    <definedName name="aaaaaaaaaaaaaaa">#REF!</definedName>
    <definedName name="asdfghj">#REF!</definedName>
    <definedName name="ddddd">#REF!</definedName>
    <definedName name="Excel_BuiltIn__FilterDatabase_1">#REF!</definedName>
    <definedName name="Excel_BuiltIn__FilterDatabase_1_1">#REF!</definedName>
    <definedName name="Excel_BuiltIn__FilterDatabase_2">#REF!</definedName>
    <definedName name="Excel_BuiltIn_Print_Area_1_1">#REF!</definedName>
    <definedName name="Excel_BuiltIn_Print_Area_1_1_1">"$#REF!.$A$1:$O$173"</definedName>
    <definedName name="ffff">#REF!</definedName>
    <definedName name="gggggggg">#REF!</definedName>
    <definedName name="jjjjjjjjj">#REF!</definedName>
    <definedName name="jjjjjjjjjjjjjjjjjjjjjjjjjjjjjjjjj">#REF!</definedName>
    <definedName name="kanal">#REF!</definedName>
    <definedName name="kkkkkkkkkkkkkkkkkkk">#REF!</definedName>
    <definedName name="lllllllllllll">#REF!</definedName>
    <definedName name="_xlnm.Print_Titles" localSheetId="1">'202504A - 01-ASŘ- Zemní p...'!$135:$135</definedName>
    <definedName name="_xlnm.Print_Titles" localSheetId="2">'202504H - 08-GEO vrt'!$125:$125</definedName>
    <definedName name="_xlnm.Print_Titles" localSheetId="4">'202504J - 10-Venkovní kan...'!$122:$122</definedName>
    <definedName name="_xlnm.Print_Titles" localSheetId="6">'202504K - 11-Venkovní roz...'!$122:$122</definedName>
    <definedName name="_xlnm.Print_Titles" localSheetId="8">'202504O - 17-Venkovní roz...'!$121:$121</definedName>
    <definedName name="_xlnm.Print_Titles" localSheetId="9">'ESI EXT'!$1:$2</definedName>
    <definedName name="_xlnm.Print_Titles" localSheetId="0">'Rekapitulace stavby'!$92:$92</definedName>
    <definedName name="_xlnm.Print_Titles" localSheetId="10">'Seznam figur'!$9:$9</definedName>
    <definedName name="_xlnm.Print_Titles">"$#REF!.$A$1:$IV$2"</definedName>
    <definedName name="_xlnm.Print_Area" localSheetId="1">'202504A - 01-ASŘ- Zemní p...'!$C$4:$J$76,'202504A - 01-ASŘ- Zemní p...'!$C$123:$J$291</definedName>
    <definedName name="_xlnm.Print_Area" localSheetId="2">'202504H - 08-GEO vrt'!$C$4:$J$76,'202504H - 08-GEO vrt'!$C$113:$J$129</definedName>
    <definedName name="_xlnm.Print_Area" localSheetId="4">'202504J - 10-Venkovní kan...'!$C$4:$J$76,'202504J - 10-Venkovní kan...'!$C$110:$J$127</definedName>
    <definedName name="_xlnm.Print_Area" localSheetId="6">'202504K - 11-Venkovní roz...'!$C$4:$J$76,'202504K - 11-Venkovní roz...'!$C$110:$J$127</definedName>
    <definedName name="_xlnm.Print_Area" localSheetId="8">'202504O - 17-Venkovní roz...'!$C$4:$J$76,'202504O - 17-Venkovní roz...'!$C$109:$J$125</definedName>
    <definedName name="_xlnm.Print_Area" localSheetId="9">'ESI EXT'!$A$1:$F$67</definedName>
    <definedName name="_xlnm.Print_Area" localSheetId="3">'GEO ROZPOČET'!$A$1:$X$83</definedName>
    <definedName name="_xlnm.Print_Area" localSheetId="0">'Rekapitulace stavby'!$D$4:$AO$76,'Rekapitulace stavby'!$C$82:$AQ$100</definedName>
    <definedName name="_xlnm.Print_Area" localSheetId="10">'Seznam figur'!$C$4:$G$216</definedName>
    <definedName name="_xlnm.Print_Area">"$#REF!.$A$1:$L$260"</definedName>
    <definedName name="QQ">#REF!</definedName>
    <definedName name="sss">#REF!</definedName>
    <definedName name="TABLE_1">"$xx.$#REF!$#REF!:$#REF!$#REF!"</definedName>
    <definedName name="TABLE_10_1">"$xx.$#REF!$#REF!:$#REF!$#REF!"</definedName>
    <definedName name="TABLE_11_1">"$xx.$#REF!$#REF!:$#REF!$#REF!"</definedName>
    <definedName name="TABLE_12_1">"$xx.$#REF!$#REF!:$#REF!$#REF!"</definedName>
    <definedName name="TABLE_13_1">"$xx.$#REF!$#REF!:$#REF!$#REF!"</definedName>
    <definedName name="TABLE_2_1">"$xx.$#REF!$#REF!:$#REF!$#REF!"</definedName>
    <definedName name="TABLE_3_1">"$xx.$#REF!$#REF!:$#REF!$#REF!"</definedName>
    <definedName name="TABLE_4_1">"$xx.$#REF!$#REF!:$#REF!$#REF!"</definedName>
    <definedName name="TABLE_5_1">"$xx.$#REF!$#REF!:$#REF!$#REF!"</definedName>
    <definedName name="TABLE_6_1">"$xx.$#REF!$#REF!:$#REF!$#REF!"</definedName>
    <definedName name="TABLE_7_1">"$xx.$#REF!$#REF!:$#REF!$#REF!"</definedName>
    <definedName name="TABLE_8_1">"$xx.$#REF!$#REF!:$#REF!$#REF!"</definedName>
    <definedName name="TABLE_9_1">"$xx.$#REF!$#REF!:$#REF!$#REF!"</definedName>
    <definedName name="teo">#REF!</definedName>
    <definedName name="tktltů">#REF!</definedName>
    <definedName name="wwwwwwwwwww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7" i="11" l="1"/>
  <c r="H66" i="11"/>
  <c r="H65" i="11"/>
  <c r="H64" i="11"/>
  <c r="H63" i="11"/>
  <c r="H62" i="11"/>
  <c r="H61" i="11"/>
  <c r="H60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H3" i="11"/>
  <c r="I125" i="6" s="1"/>
  <c r="J60" i="10"/>
  <c r="J59" i="10"/>
  <c r="J58" i="10"/>
  <c r="J57" i="10"/>
  <c r="J54" i="10"/>
  <c r="J51" i="10"/>
  <c r="J50" i="10"/>
  <c r="J49" i="10"/>
  <c r="J48" i="10"/>
  <c r="J44" i="10"/>
  <c r="J43" i="10"/>
  <c r="J42" i="10"/>
  <c r="J41" i="10"/>
  <c r="J40" i="10"/>
  <c r="J39" i="10"/>
  <c r="J36" i="10"/>
  <c r="J33" i="10"/>
  <c r="J32" i="10"/>
  <c r="J31" i="10"/>
  <c r="J30" i="10"/>
  <c r="J29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61" i="9"/>
  <c r="J60" i="9"/>
  <c r="J59" i="9"/>
  <c r="J58" i="9"/>
  <c r="J57" i="9"/>
  <c r="J54" i="9"/>
  <c r="J53" i="9"/>
  <c r="J52" i="9"/>
  <c r="J51" i="9"/>
  <c r="J48" i="9"/>
  <c r="J45" i="9"/>
  <c r="J44" i="9"/>
  <c r="J41" i="9"/>
  <c r="J40" i="9"/>
  <c r="J39" i="9"/>
  <c r="J38" i="9"/>
  <c r="J37" i="9"/>
  <c r="J36" i="9"/>
  <c r="J35" i="9"/>
  <c r="J34" i="9"/>
  <c r="J31" i="9"/>
  <c r="J28" i="9"/>
  <c r="J27" i="9"/>
  <c r="J24" i="9"/>
  <c r="J23" i="9"/>
  <c r="J22" i="9"/>
  <c r="J21" i="9"/>
  <c r="J20" i="9"/>
  <c r="J19" i="9"/>
  <c r="J18" i="9"/>
  <c r="J17" i="9"/>
  <c r="J16" i="9"/>
  <c r="J15" i="9"/>
  <c r="J14" i="9"/>
  <c r="J13" i="9"/>
  <c r="J63" i="9" s="1"/>
  <c r="I127" i="4" s="1"/>
  <c r="A78" i="8"/>
  <c r="T70" i="8"/>
  <c r="T69" i="8"/>
  <c r="T68" i="8"/>
  <c r="T65" i="8"/>
  <c r="T64" i="8"/>
  <c r="T63" i="8"/>
  <c r="T58" i="8"/>
  <c r="T57" i="8"/>
  <c r="T56" i="8"/>
  <c r="T55" i="8"/>
  <c r="T54" i="8"/>
  <c r="T53" i="8"/>
  <c r="T52" i="8"/>
  <c r="T51" i="8"/>
  <c r="T46" i="8"/>
  <c r="T45" i="8"/>
  <c r="T44" i="8"/>
  <c r="T43" i="8"/>
  <c r="T42" i="8"/>
  <c r="T41" i="8"/>
  <c r="T40" i="8"/>
  <c r="T39" i="8"/>
  <c r="T38" i="8"/>
  <c r="T37" i="8"/>
  <c r="T36" i="8"/>
  <c r="T35" i="8"/>
  <c r="T34" i="8"/>
  <c r="T33" i="8"/>
  <c r="T24" i="8"/>
  <c r="T29" i="8" s="1"/>
  <c r="Q75" i="8" s="1"/>
  <c r="T19" i="8"/>
  <c r="T18" i="8"/>
  <c r="T17" i="8"/>
  <c r="T16" i="8"/>
  <c r="T15" i="8"/>
  <c r="T14" i="8"/>
  <c r="T13" i="8"/>
  <c r="T12" i="8"/>
  <c r="T11" i="8"/>
  <c r="T10" i="8"/>
  <c r="T20" i="8" l="1"/>
  <c r="Q74" i="8" s="1"/>
  <c r="T47" i="8"/>
  <c r="Q76" i="8" s="1"/>
  <c r="T59" i="8"/>
  <c r="Q77" i="8" s="1"/>
  <c r="Q79" i="8" s="1"/>
  <c r="I129" i="3" s="1"/>
  <c r="T71" i="8"/>
  <c r="Q78" i="8" s="1"/>
  <c r="J69" i="10"/>
  <c r="I127" i="5" s="1"/>
  <c r="D7" i="7" l="1"/>
  <c r="J39" i="6"/>
  <c r="J38" i="6"/>
  <c r="AY99" i="1" s="1"/>
  <c r="J37" i="6"/>
  <c r="AX99" i="1"/>
  <c r="BI125" i="6"/>
  <c r="F39" i="6" s="1"/>
  <c r="BD99" i="1" s="1"/>
  <c r="BH125" i="6"/>
  <c r="F38" i="6" s="1"/>
  <c r="BC99" i="1" s="1"/>
  <c r="BG125" i="6"/>
  <c r="BF125" i="6"/>
  <c r="F36" i="6" s="1"/>
  <c r="T125" i="6"/>
  <c r="T124" i="6" s="1"/>
  <c r="T123" i="6" s="1"/>
  <c r="T122" i="6" s="1"/>
  <c r="R125" i="6"/>
  <c r="R124" i="6"/>
  <c r="R123" i="6" s="1"/>
  <c r="R122" i="6" s="1"/>
  <c r="P125" i="6"/>
  <c r="P124" i="6" s="1"/>
  <c r="P123" i="6" s="1"/>
  <c r="P122" i="6" s="1"/>
  <c r="AU99" i="1" s="1"/>
  <c r="J119" i="6"/>
  <c r="J118" i="6"/>
  <c r="F118" i="6"/>
  <c r="F116" i="6"/>
  <c r="E114" i="6"/>
  <c r="J31" i="6"/>
  <c r="J92" i="6"/>
  <c r="J91" i="6"/>
  <c r="F91" i="6"/>
  <c r="F89" i="6"/>
  <c r="E87" i="6"/>
  <c r="J18" i="6"/>
  <c r="E18" i="6"/>
  <c r="F119" i="6"/>
  <c r="J17" i="6"/>
  <c r="J12" i="6"/>
  <c r="J116" i="6"/>
  <c r="E7" i="6"/>
  <c r="E112" i="6" s="1"/>
  <c r="J39" i="5"/>
  <c r="J38" i="5"/>
  <c r="AY98" i="1"/>
  <c r="J37" i="5"/>
  <c r="AX98" i="1" s="1"/>
  <c r="BI127" i="5"/>
  <c r="F39" i="5" s="1"/>
  <c r="BD98" i="1" s="1"/>
  <c r="BH127" i="5"/>
  <c r="F38" i="5" s="1"/>
  <c r="BC98" i="1" s="1"/>
  <c r="BG127" i="5"/>
  <c r="F37" i="5" s="1"/>
  <c r="BB98" i="1" s="1"/>
  <c r="BF127" i="5"/>
  <c r="T127" i="5"/>
  <c r="T126" i="5"/>
  <c r="T125" i="5"/>
  <c r="T124" i="5" s="1"/>
  <c r="T123" i="5" s="1"/>
  <c r="R127" i="5"/>
  <c r="R126" i="5" s="1"/>
  <c r="R125" i="5" s="1"/>
  <c r="R124" i="5" s="1"/>
  <c r="R123" i="5" s="1"/>
  <c r="P127" i="5"/>
  <c r="P126" i="5" s="1"/>
  <c r="P125" i="5" s="1"/>
  <c r="P124" i="5" s="1"/>
  <c r="P123" i="5" s="1"/>
  <c r="AU98" i="1" s="1"/>
  <c r="J120" i="5"/>
  <c r="J119" i="5"/>
  <c r="F119" i="5"/>
  <c r="F117" i="5"/>
  <c r="E115" i="5"/>
  <c r="J31" i="5"/>
  <c r="J92" i="5"/>
  <c r="J91" i="5"/>
  <c r="F91" i="5"/>
  <c r="F89" i="5"/>
  <c r="E87" i="5"/>
  <c r="J18" i="5"/>
  <c r="E18" i="5"/>
  <c r="F120" i="5" s="1"/>
  <c r="J17" i="5"/>
  <c r="J12" i="5"/>
  <c r="J117" i="5" s="1"/>
  <c r="E7" i="5"/>
  <c r="E113" i="5"/>
  <c r="J39" i="4"/>
  <c r="J38" i="4"/>
  <c r="AY97" i="1" s="1"/>
  <c r="J37" i="4"/>
  <c r="AX97" i="1"/>
  <c r="BI127" i="4"/>
  <c r="F39" i="4" s="1"/>
  <c r="BD97" i="1" s="1"/>
  <c r="BH127" i="4"/>
  <c r="BG127" i="4"/>
  <c r="BF127" i="4"/>
  <c r="T127" i="4"/>
  <c r="T126" i="4" s="1"/>
  <c r="T125" i="4" s="1"/>
  <c r="T124" i="4" s="1"/>
  <c r="T123" i="4" s="1"/>
  <c r="R127" i="4"/>
  <c r="R126" i="4"/>
  <c r="R125" i="4" s="1"/>
  <c r="R124" i="4" s="1"/>
  <c r="R123" i="4" s="1"/>
  <c r="P127" i="4"/>
  <c r="P126" i="4"/>
  <c r="P125" i="4" s="1"/>
  <c r="P124" i="4" s="1"/>
  <c r="P123" i="4" s="1"/>
  <c r="AU97" i="1" s="1"/>
  <c r="J120" i="4"/>
  <c r="J119" i="4"/>
  <c r="F119" i="4"/>
  <c r="F117" i="4"/>
  <c r="E115" i="4"/>
  <c r="J31" i="4"/>
  <c r="J92" i="4"/>
  <c r="J91" i="4"/>
  <c r="F91" i="4"/>
  <c r="F89" i="4"/>
  <c r="E87" i="4"/>
  <c r="J18" i="4"/>
  <c r="E18" i="4"/>
  <c r="F120" i="4"/>
  <c r="J17" i="4"/>
  <c r="J12" i="4"/>
  <c r="J117" i="4"/>
  <c r="E7" i="4"/>
  <c r="E113" i="4" s="1"/>
  <c r="J39" i="3"/>
  <c r="J38" i="3"/>
  <c r="AY96" i="1"/>
  <c r="J37" i="3"/>
  <c r="AX96" i="1" s="1"/>
  <c r="BI129" i="3"/>
  <c r="BH129" i="3"/>
  <c r="BG129" i="3"/>
  <c r="BF129" i="3"/>
  <c r="T129" i="3"/>
  <c r="T128" i="3"/>
  <c r="T127" i="3"/>
  <c r="T126" i="3" s="1"/>
  <c r="R129" i="3"/>
  <c r="R128" i="3" s="1"/>
  <c r="R127" i="3" s="1"/>
  <c r="R126" i="3" s="1"/>
  <c r="P129" i="3"/>
  <c r="P128" i="3"/>
  <c r="P127" i="3"/>
  <c r="P126" i="3" s="1"/>
  <c r="AU96" i="1" s="1"/>
  <c r="J123" i="3"/>
  <c r="J122" i="3"/>
  <c r="F122" i="3"/>
  <c r="F120" i="3"/>
  <c r="E118" i="3"/>
  <c r="BI105" i="3"/>
  <c r="BH105" i="3"/>
  <c r="BG105" i="3"/>
  <c r="BF105" i="3"/>
  <c r="BE105" i="3"/>
  <c r="BI104" i="3"/>
  <c r="BH104" i="3"/>
  <c r="BG104" i="3"/>
  <c r="BF104" i="3"/>
  <c r="BE104" i="3"/>
  <c r="BI103" i="3"/>
  <c r="BH103" i="3"/>
  <c r="BG103" i="3"/>
  <c r="BF103" i="3"/>
  <c r="BE103" i="3"/>
  <c r="BI102" i="3"/>
  <c r="BH102" i="3"/>
  <c r="BG102" i="3"/>
  <c r="BF102" i="3"/>
  <c r="BE102" i="3"/>
  <c r="J92" i="3"/>
  <c r="J91" i="3"/>
  <c r="F91" i="3"/>
  <c r="F89" i="3"/>
  <c r="E87" i="3"/>
  <c r="J18" i="3"/>
  <c r="E18" i="3"/>
  <c r="F92" i="3" s="1"/>
  <c r="J17" i="3"/>
  <c r="J12" i="3"/>
  <c r="J89" i="3" s="1"/>
  <c r="E7" i="3"/>
  <c r="E85" i="3"/>
  <c r="J39" i="2"/>
  <c r="J38" i="2"/>
  <c r="AY95" i="1" s="1"/>
  <c r="J37" i="2"/>
  <c r="AX95" i="1"/>
  <c r="BI291" i="2"/>
  <c r="BH291" i="2"/>
  <c r="BG291" i="2"/>
  <c r="BF291" i="2"/>
  <c r="T291" i="2"/>
  <c r="T290" i="2" s="1"/>
  <c r="T289" i="2" s="1"/>
  <c r="R291" i="2"/>
  <c r="R290" i="2" s="1"/>
  <c r="R289" i="2" s="1"/>
  <c r="P291" i="2"/>
  <c r="P290" i="2" s="1"/>
  <c r="P289" i="2" s="1"/>
  <c r="BI288" i="2"/>
  <c r="BH288" i="2"/>
  <c r="BG288" i="2"/>
  <c r="BF288" i="2"/>
  <c r="T288" i="2"/>
  <c r="T287" i="2"/>
  <c r="R288" i="2"/>
  <c r="R287" i="2"/>
  <c r="P288" i="2"/>
  <c r="P287" i="2" s="1"/>
  <c r="BI286" i="2"/>
  <c r="BH286" i="2"/>
  <c r="BG286" i="2"/>
  <c r="BF286" i="2"/>
  <c r="T286" i="2"/>
  <c r="R286" i="2"/>
  <c r="P286" i="2"/>
  <c r="BI284" i="2"/>
  <c r="BH284" i="2"/>
  <c r="BG284" i="2"/>
  <c r="BF284" i="2"/>
  <c r="T284" i="2"/>
  <c r="R284" i="2"/>
  <c r="P284" i="2"/>
  <c r="BI277" i="2"/>
  <c r="BH277" i="2"/>
  <c r="BG277" i="2"/>
  <c r="BF277" i="2"/>
  <c r="T277" i="2"/>
  <c r="R277" i="2"/>
  <c r="P277" i="2"/>
  <c r="BI275" i="2"/>
  <c r="BH275" i="2"/>
  <c r="BG275" i="2"/>
  <c r="BF275" i="2"/>
  <c r="T275" i="2"/>
  <c r="R275" i="2"/>
  <c r="P275" i="2"/>
  <c r="BI268" i="2"/>
  <c r="BH268" i="2"/>
  <c r="BG268" i="2"/>
  <c r="BF268" i="2"/>
  <c r="T268" i="2"/>
  <c r="R268" i="2"/>
  <c r="P268" i="2"/>
  <c r="BI266" i="2"/>
  <c r="BH266" i="2"/>
  <c r="BG266" i="2"/>
  <c r="BF266" i="2"/>
  <c r="T266" i="2"/>
  <c r="R266" i="2"/>
  <c r="P266" i="2"/>
  <c r="BI262" i="2"/>
  <c r="BH262" i="2"/>
  <c r="BG262" i="2"/>
  <c r="BF262" i="2"/>
  <c r="T262" i="2"/>
  <c r="R262" i="2"/>
  <c r="P262" i="2"/>
  <c r="BI260" i="2"/>
  <c r="BH260" i="2"/>
  <c r="BG260" i="2"/>
  <c r="BF260" i="2"/>
  <c r="T260" i="2"/>
  <c r="R260" i="2"/>
  <c r="P260" i="2"/>
  <c r="BI256" i="2"/>
  <c r="BH256" i="2"/>
  <c r="BG256" i="2"/>
  <c r="BF256" i="2"/>
  <c r="T256" i="2"/>
  <c r="R256" i="2"/>
  <c r="P256" i="2"/>
  <c r="BI254" i="2"/>
  <c r="BH254" i="2"/>
  <c r="BG254" i="2"/>
  <c r="BF254" i="2"/>
  <c r="T254" i="2"/>
  <c r="R254" i="2"/>
  <c r="P254" i="2"/>
  <c r="BI247" i="2"/>
  <c r="BH247" i="2"/>
  <c r="BG247" i="2"/>
  <c r="BF247" i="2"/>
  <c r="T247" i="2"/>
  <c r="R247" i="2"/>
  <c r="P247" i="2"/>
  <c r="BI245" i="2"/>
  <c r="BH245" i="2"/>
  <c r="BG245" i="2"/>
  <c r="BF245" i="2"/>
  <c r="T245" i="2"/>
  <c r="R245" i="2"/>
  <c r="P245" i="2"/>
  <c r="BI241" i="2"/>
  <c r="BH241" i="2"/>
  <c r="BG241" i="2"/>
  <c r="BF241" i="2"/>
  <c r="T241" i="2"/>
  <c r="R241" i="2"/>
  <c r="P241" i="2"/>
  <c r="BI238" i="2"/>
  <c r="BH238" i="2"/>
  <c r="BG238" i="2"/>
  <c r="BF238" i="2"/>
  <c r="T238" i="2"/>
  <c r="T237" i="2"/>
  <c r="R238" i="2"/>
  <c r="R237" i="2"/>
  <c r="P238" i="2"/>
  <c r="P237" i="2" s="1"/>
  <c r="BI236" i="2"/>
  <c r="BH236" i="2"/>
  <c r="BG236" i="2"/>
  <c r="BF236" i="2"/>
  <c r="T236" i="2"/>
  <c r="R236" i="2"/>
  <c r="P236" i="2"/>
  <c r="BI234" i="2"/>
  <c r="BH234" i="2"/>
  <c r="BG234" i="2"/>
  <c r="BF234" i="2"/>
  <c r="T234" i="2"/>
  <c r="R234" i="2"/>
  <c r="P234" i="2"/>
  <c r="BI231" i="2"/>
  <c r="BH231" i="2"/>
  <c r="BG231" i="2"/>
  <c r="BF231" i="2"/>
  <c r="T231" i="2"/>
  <c r="R231" i="2"/>
  <c r="P231" i="2"/>
  <c r="BI228" i="2"/>
  <c r="BH228" i="2"/>
  <c r="BG228" i="2"/>
  <c r="BF228" i="2"/>
  <c r="T228" i="2"/>
  <c r="R228" i="2"/>
  <c r="P228" i="2"/>
  <c r="BI224" i="2"/>
  <c r="BH224" i="2"/>
  <c r="BG224" i="2"/>
  <c r="BF224" i="2"/>
  <c r="T224" i="2"/>
  <c r="R224" i="2"/>
  <c r="P224" i="2"/>
  <c r="BI223" i="2"/>
  <c r="BH223" i="2"/>
  <c r="BG223" i="2"/>
  <c r="BF223" i="2"/>
  <c r="T223" i="2"/>
  <c r="R223" i="2"/>
  <c r="P223" i="2"/>
  <c r="BI222" i="2"/>
  <c r="BH222" i="2"/>
  <c r="BG222" i="2"/>
  <c r="BF222" i="2"/>
  <c r="T222" i="2"/>
  <c r="R222" i="2"/>
  <c r="P222" i="2"/>
  <c r="BI221" i="2"/>
  <c r="BH221" i="2"/>
  <c r="BG221" i="2"/>
  <c r="BF221" i="2"/>
  <c r="T221" i="2"/>
  <c r="R221" i="2"/>
  <c r="P221" i="2"/>
  <c r="BI219" i="2"/>
  <c r="BH219" i="2"/>
  <c r="BG219" i="2"/>
  <c r="BF219" i="2"/>
  <c r="T219" i="2"/>
  <c r="R219" i="2"/>
  <c r="P219" i="2"/>
  <c r="BI215" i="2"/>
  <c r="BH215" i="2"/>
  <c r="BG215" i="2"/>
  <c r="BF215" i="2"/>
  <c r="T215" i="2"/>
  <c r="R215" i="2"/>
  <c r="P215" i="2"/>
  <c r="BI211" i="2"/>
  <c r="BH211" i="2"/>
  <c r="BG211" i="2"/>
  <c r="BF211" i="2"/>
  <c r="T211" i="2"/>
  <c r="R211" i="2"/>
  <c r="P211" i="2"/>
  <c r="BI210" i="2"/>
  <c r="BH210" i="2"/>
  <c r="BG210" i="2"/>
  <c r="BF210" i="2"/>
  <c r="T210" i="2"/>
  <c r="R210" i="2"/>
  <c r="P210" i="2"/>
  <c r="BI206" i="2"/>
  <c r="BH206" i="2"/>
  <c r="BG206" i="2"/>
  <c r="BF206" i="2"/>
  <c r="T206" i="2"/>
  <c r="R206" i="2"/>
  <c r="P206" i="2"/>
  <c r="BI202" i="2"/>
  <c r="BH202" i="2"/>
  <c r="BG202" i="2"/>
  <c r="BF202" i="2"/>
  <c r="T202" i="2"/>
  <c r="R202" i="2"/>
  <c r="P202" i="2"/>
  <c r="BI199" i="2"/>
  <c r="BH199" i="2"/>
  <c r="BG199" i="2"/>
  <c r="BF199" i="2"/>
  <c r="T199" i="2"/>
  <c r="R199" i="2"/>
  <c r="P199" i="2"/>
  <c r="BI198" i="2"/>
  <c r="BH198" i="2"/>
  <c r="BG198" i="2"/>
  <c r="BF198" i="2"/>
  <c r="T198" i="2"/>
  <c r="R198" i="2"/>
  <c r="P198" i="2"/>
  <c r="BI194" i="2"/>
  <c r="BH194" i="2"/>
  <c r="BG194" i="2"/>
  <c r="BF194" i="2"/>
  <c r="T194" i="2"/>
  <c r="R194" i="2"/>
  <c r="P194" i="2"/>
  <c r="BI190" i="2"/>
  <c r="BH190" i="2"/>
  <c r="BG190" i="2"/>
  <c r="BF190" i="2"/>
  <c r="T190" i="2"/>
  <c r="R190" i="2"/>
  <c r="P190" i="2"/>
  <c r="BI185" i="2"/>
  <c r="BH185" i="2"/>
  <c r="BG185" i="2"/>
  <c r="BF185" i="2"/>
  <c r="T185" i="2"/>
  <c r="R185" i="2"/>
  <c r="P185" i="2"/>
  <c r="BI181" i="2"/>
  <c r="BH181" i="2"/>
  <c r="BG181" i="2"/>
  <c r="BF181" i="2"/>
  <c r="T181" i="2"/>
  <c r="R181" i="2"/>
  <c r="P181" i="2"/>
  <c r="BI179" i="2"/>
  <c r="BH179" i="2"/>
  <c r="BG179" i="2"/>
  <c r="BF179" i="2"/>
  <c r="T179" i="2"/>
  <c r="R179" i="2"/>
  <c r="P179" i="2"/>
  <c r="BI175" i="2"/>
  <c r="BH175" i="2"/>
  <c r="BG175" i="2"/>
  <c r="BF175" i="2"/>
  <c r="T175" i="2"/>
  <c r="R175" i="2"/>
  <c r="P175" i="2"/>
  <c r="BI171" i="2"/>
  <c r="BH171" i="2"/>
  <c r="BG171" i="2"/>
  <c r="BF171" i="2"/>
  <c r="T171" i="2"/>
  <c r="R171" i="2"/>
  <c r="P171" i="2"/>
  <c r="BI169" i="2"/>
  <c r="BH169" i="2"/>
  <c r="BG169" i="2"/>
  <c r="BF169" i="2"/>
  <c r="T169" i="2"/>
  <c r="R169" i="2"/>
  <c r="P169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3" i="2"/>
  <c r="BH163" i="2"/>
  <c r="BG163" i="2"/>
  <c r="BF163" i="2"/>
  <c r="T163" i="2"/>
  <c r="R163" i="2"/>
  <c r="P163" i="2"/>
  <c r="BI161" i="2"/>
  <c r="BH161" i="2"/>
  <c r="BG161" i="2"/>
  <c r="BF161" i="2"/>
  <c r="T161" i="2"/>
  <c r="R161" i="2"/>
  <c r="P161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6" i="2"/>
  <c r="BH156" i="2"/>
  <c r="BG156" i="2"/>
  <c r="BF156" i="2"/>
  <c r="T156" i="2"/>
  <c r="R156" i="2"/>
  <c r="P156" i="2"/>
  <c r="BI151" i="2"/>
  <c r="BH151" i="2"/>
  <c r="BG151" i="2"/>
  <c r="BF151" i="2"/>
  <c r="T151" i="2"/>
  <c r="R151" i="2"/>
  <c r="P151" i="2"/>
  <c r="BI145" i="2"/>
  <c r="BH145" i="2"/>
  <c r="BG145" i="2"/>
  <c r="BF145" i="2"/>
  <c r="T145" i="2"/>
  <c r="R145" i="2"/>
  <c r="P145" i="2"/>
  <c r="BI141" i="2"/>
  <c r="BH141" i="2"/>
  <c r="BG141" i="2"/>
  <c r="BF141" i="2"/>
  <c r="T141" i="2"/>
  <c r="R141" i="2"/>
  <c r="P141" i="2"/>
  <c r="BI139" i="2"/>
  <c r="BH139" i="2"/>
  <c r="BG139" i="2"/>
  <c r="BF139" i="2"/>
  <c r="T139" i="2"/>
  <c r="R139" i="2"/>
  <c r="P139" i="2"/>
  <c r="J133" i="2"/>
  <c r="J132" i="2"/>
  <c r="F132" i="2"/>
  <c r="F130" i="2"/>
  <c r="E128" i="2"/>
  <c r="BI115" i="2"/>
  <c r="BH115" i="2"/>
  <c r="BG115" i="2"/>
  <c r="BF115" i="2"/>
  <c r="BE115" i="2"/>
  <c r="BI114" i="2"/>
  <c r="BH114" i="2"/>
  <c r="BG114" i="2"/>
  <c r="BF114" i="2"/>
  <c r="BE114" i="2"/>
  <c r="BI113" i="2"/>
  <c r="BH113" i="2"/>
  <c r="BG113" i="2"/>
  <c r="BF113" i="2"/>
  <c r="BE113" i="2"/>
  <c r="BI112" i="2"/>
  <c r="BH112" i="2"/>
  <c r="BG112" i="2"/>
  <c r="BF112" i="2"/>
  <c r="BE112" i="2"/>
  <c r="J92" i="2"/>
  <c r="J91" i="2"/>
  <c r="F91" i="2"/>
  <c r="F89" i="2"/>
  <c r="E87" i="2"/>
  <c r="J18" i="2"/>
  <c r="E18" i="2"/>
  <c r="F133" i="2"/>
  <c r="J17" i="2"/>
  <c r="J12" i="2"/>
  <c r="J130" i="2"/>
  <c r="E7" i="2"/>
  <c r="E126" i="2" s="1"/>
  <c r="L90" i="1"/>
  <c r="AM90" i="1"/>
  <c r="AM89" i="1"/>
  <c r="L89" i="1"/>
  <c r="AM87" i="1"/>
  <c r="L87" i="1"/>
  <c r="L85" i="1"/>
  <c r="L84" i="1"/>
  <c r="BK288" i="2"/>
  <c r="J286" i="2"/>
  <c r="BK275" i="2"/>
  <c r="J266" i="2"/>
  <c r="BK256" i="2"/>
  <c r="J247" i="2"/>
  <c r="BK238" i="2"/>
  <c r="BK231" i="2"/>
  <c r="J224" i="2"/>
  <c r="BK221" i="2"/>
  <c r="BK211" i="2"/>
  <c r="J206" i="2"/>
  <c r="BK194" i="2"/>
  <c r="J181" i="2"/>
  <c r="BK171" i="2"/>
  <c r="BK165" i="2"/>
  <c r="J159" i="2"/>
  <c r="BK141" i="2"/>
  <c r="J101" i="3"/>
  <c r="J127" i="5"/>
  <c r="BK286" i="2"/>
  <c r="J277" i="2"/>
  <c r="BK268" i="2"/>
  <c r="J260" i="2"/>
  <c r="BK247" i="2"/>
  <c r="J241" i="2"/>
  <c r="J236" i="2"/>
  <c r="J231" i="2"/>
  <c r="BK223" i="2"/>
  <c r="J221" i="2"/>
  <c r="J215" i="2"/>
  <c r="BK206" i="2"/>
  <c r="BK199" i="2"/>
  <c r="J198" i="2"/>
  <c r="BK185" i="2"/>
  <c r="J179" i="2"/>
  <c r="BK169" i="2"/>
  <c r="BK159" i="2"/>
  <c r="J145" i="2"/>
  <c r="J129" i="3"/>
  <c r="J125" i="6"/>
  <c r="J165" i="2"/>
  <c r="J158" i="2"/>
  <c r="J141" i="2"/>
  <c r="J36" i="6"/>
  <c r="AW99" i="1" s="1"/>
  <c r="J288" i="2"/>
  <c r="BK284" i="2"/>
  <c r="J275" i="2"/>
  <c r="BK260" i="2"/>
  <c r="BK254" i="2"/>
  <c r="BK241" i="2"/>
  <c r="BK234" i="2"/>
  <c r="BK228" i="2"/>
  <c r="J223" i="2"/>
  <c r="BK219" i="2"/>
  <c r="BK210" i="2"/>
  <c r="J202" i="2"/>
  <c r="J194" i="2"/>
  <c r="J185" i="2"/>
  <c r="J175" i="2"/>
  <c r="BK166" i="2"/>
  <c r="J161" i="2"/>
  <c r="J151" i="2"/>
  <c r="BK163" i="2"/>
  <c r="J156" i="2"/>
  <c r="BK139" i="2"/>
  <c r="BK127" i="4"/>
  <c r="J36" i="4"/>
  <c r="AW97" i="1" s="1"/>
  <c r="BK291" i="2"/>
  <c r="J284" i="2"/>
  <c r="J268" i="2"/>
  <c r="BK262" i="2"/>
  <c r="J254" i="2"/>
  <c r="J245" i="2"/>
  <c r="BK236" i="2"/>
  <c r="J228" i="2"/>
  <c r="BK222" i="2"/>
  <c r="BK215" i="2"/>
  <c r="J210" i="2"/>
  <c r="J199" i="2"/>
  <c r="BK190" i="2"/>
  <c r="BK181" i="2"/>
  <c r="BK175" i="2"/>
  <c r="J169" i="2"/>
  <c r="J163" i="2"/>
  <c r="BK156" i="2"/>
  <c r="J111" i="2"/>
  <c r="J127" i="4"/>
  <c r="F37" i="4"/>
  <c r="BB97" i="1" s="1"/>
  <c r="BK125" i="6"/>
  <c r="F37" i="6"/>
  <c r="BB99" i="1" s="1"/>
  <c r="J291" i="2"/>
  <c r="BK277" i="2"/>
  <c r="BK266" i="2"/>
  <c r="J262" i="2"/>
  <c r="J256" i="2"/>
  <c r="BK245" i="2"/>
  <c r="J238" i="2"/>
  <c r="J234" i="2"/>
  <c r="BK224" i="2"/>
  <c r="J222" i="2"/>
  <c r="J219" i="2"/>
  <c r="J211" i="2"/>
  <c r="BK202" i="2"/>
  <c r="BK198" i="2"/>
  <c r="J190" i="2"/>
  <c r="BK179" i="2"/>
  <c r="J171" i="2"/>
  <c r="BK161" i="2"/>
  <c r="BK151" i="2"/>
  <c r="J139" i="2"/>
  <c r="BK129" i="3"/>
  <c r="F38" i="4"/>
  <c r="BC97" i="1" s="1"/>
  <c r="J166" i="2"/>
  <c r="BK158" i="2"/>
  <c r="BK145" i="2"/>
  <c r="AS94" i="1"/>
  <c r="BK127" i="5"/>
  <c r="J36" i="5"/>
  <c r="AW98" i="1" s="1"/>
  <c r="F38" i="2" l="1"/>
  <c r="BC95" i="1" s="1"/>
  <c r="F37" i="2"/>
  <c r="F39" i="2"/>
  <c r="BD95" i="1" s="1"/>
  <c r="F36" i="2"/>
  <c r="BA95" i="1" s="1"/>
  <c r="J36" i="2"/>
  <c r="P138" i="2"/>
  <c r="P214" i="2"/>
  <c r="P230" i="2"/>
  <c r="BK138" i="2"/>
  <c r="J138" i="2" s="1"/>
  <c r="J98" i="2" s="1"/>
  <c r="BK214" i="2"/>
  <c r="J214" i="2" s="1"/>
  <c r="J101" i="2" s="1"/>
  <c r="BK230" i="2"/>
  <c r="J230" i="2" s="1"/>
  <c r="J102" i="2" s="1"/>
  <c r="R162" i="2"/>
  <c r="T240" i="2"/>
  <c r="T239" i="2" s="1"/>
  <c r="P162" i="2"/>
  <c r="R240" i="2"/>
  <c r="R239" i="2"/>
  <c r="R138" i="2"/>
  <c r="P201" i="2"/>
  <c r="P240" i="2"/>
  <c r="P239" i="2"/>
  <c r="BK162" i="2"/>
  <c r="J162" i="2" s="1"/>
  <c r="J99" i="2" s="1"/>
  <c r="BK240" i="2"/>
  <c r="J240" i="2" s="1"/>
  <c r="J105" i="2" s="1"/>
  <c r="T138" i="2"/>
  <c r="BK201" i="2"/>
  <c r="J201" i="2" s="1"/>
  <c r="J100" i="2" s="1"/>
  <c r="R201" i="2"/>
  <c r="R214" i="2"/>
  <c r="T230" i="2"/>
  <c r="T162" i="2"/>
  <c r="T201" i="2"/>
  <c r="T214" i="2"/>
  <c r="R230" i="2"/>
  <c r="BK126" i="5"/>
  <c r="J126" i="5" s="1"/>
  <c r="J99" i="5" s="1"/>
  <c r="BK128" i="3"/>
  <c r="BK127" i="3" s="1"/>
  <c r="BK124" i="6"/>
  <c r="J124" i="6" s="1"/>
  <c r="J98" i="6" s="1"/>
  <c r="BK287" i="2"/>
  <c r="J287" i="2" s="1"/>
  <c r="J106" i="2" s="1"/>
  <c r="BK126" i="4"/>
  <c r="J126" i="4"/>
  <c r="J99" i="4" s="1"/>
  <c r="BK290" i="2"/>
  <c r="J290" i="2"/>
  <c r="J108" i="2" s="1"/>
  <c r="BK237" i="2"/>
  <c r="J237" i="2" s="1"/>
  <c r="J103" i="2" s="1"/>
  <c r="J89" i="6"/>
  <c r="F92" i="6"/>
  <c r="BE125" i="6"/>
  <c r="J35" i="6" s="1"/>
  <c r="AV99" i="1" s="1"/>
  <c r="AT99" i="1" s="1"/>
  <c r="E85" i="6"/>
  <c r="BA99" i="1"/>
  <c r="J89" i="5"/>
  <c r="E85" i="5"/>
  <c r="F92" i="5"/>
  <c r="BE127" i="5"/>
  <c r="J35" i="5" s="1"/>
  <c r="AV98" i="1" s="1"/>
  <c r="AT98" i="1" s="1"/>
  <c r="BK125" i="4"/>
  <c r="BK124" i="4" s="1"/>
  <c r="J124" i="4" s="1"/>
  <c r="J97" i="4" s="1"/>
  <c r="E85" i="4"/>
  <c r="J89" i="4"/>
  <c r="BE127" i="4"/>
  <c r="J35" i="4" s="1"/>
  <c r="AV97" i="1" s="1"/>
  <c r="AT97" i="1" s="1"/>
  <c r="F92" i="4"/>
  <c r="J120" i="3"/>
  <c r="E116" i="3"/>
  <c r="F123" i="3"/>
  <c r="J31" i="3"/>
  <c r="BK239" i="2"/>
  <c r="J239" i="2" s="1"/>
  <c r="J104" i="2" s="1"/>
  <c r="BE129" i="3"/>
  <c r="J35" i="3" s="1"/>
  <c r="AV96" i="1" s="1"/>
  <c r="E85" i="2"/>
  <c r="J89" i="2"/>
  <c r="F92" i="2"/>
  <c r="J31" i="2"/>
  <c r="BE139" i="2"/>
  <c r="BE141" i="2"/>
  <c r="BE145" i="2"/>
  <c r="BE151" i="2"/>
  <c r="BE156" i="2"/>
  <c r="BE158" i="2"/>
  <c r="BE159" i="2"/>
  <c r="BE161" i="2"/>
  <c r="BE163" i="2"/>
  <c r="BE165" i="2"/>
  <c r="BE166" i="2"/>
  <c r="BE169" i="2"/>
  <c r="BE171" i="2"/>
  <c r="BE175" i="2"/>
  <c r="BE179" i="2"/>
  <c r="BE181" i="2"/>
  <c r="BE185" i="2"/>
  <c r="BE190" i="2"/>
  <c r="BE194" i="2"/>
  <c r="BE198" i="2"/>
  <c r="BE199" i="2"/>
  <c r="BE202" i="2"/>
  <c r="BE206" i="2"/>
  <c r="BE210" i="2"/>
  <c r="BE211" i="2"/>
  <c r="BE215" i="2"/>
  <c r="BE219" i="2"/>
  <c r="BE221" i="2"/>
  <c r="BE222" i="2"/>
  <c r="BE223" i="2"/>
  <c r="BE224" i="2"/>
  <c r="BE228" i="2"/>
  <c r="BE231" i="2"/>
  <c r="BE234" i="2"/>
  <c r="BE236" i="2"/>
  <c r="BE238" i="2"/>
  <c r="BE241" i="2"/>
  <c r="BE245" i="2"/>
  <c r="BE247" i="2"/>
  <c r="BE254" i="2"/>
  <c r="BE256" i="2"/>
  <c r="BE260" i="2"/>
  <c r="BE262" i="2"/>
  <c r="BE266" i="2"/>
  <c r="BE268" i="2"/>
  <c r="BE275" i="2"/>
  <c r="BE277" i="2"/>
  <c r="BE284" i="2"/>
  <c r="BE286" i="2"/>
  <c r="BE288" i="2"/>
  <c r="BE291" i="2"/>
  <c r="BB95" i="1"/>
  <c r="AW95" i="1"/>
  <c r="J36" i="3"/>
  <c r="AW96" i="1" s="1"/>
  <c r="F39" i="3"/>
  <c r="BD96" i="1" s="1"/>
  <c r="F36" i="5"/>
  <c r="BA98" i="1" s="1"/>
  <c r="F38" i="3"/>
  <c r="BC96" i="1" s="1"/>
  <c r="F36" i="4"/>
  <c r="BA97" i="1" s="1"/>
  <c r="F37" i="3"/>
  <c r="BB96" i="1" s="1"/>
  <c r="F36" i="3"/>
  <c r="BA96" i="1" s="1"/>
  <c r="BD94" i="1" l="1"/>
  <c r="W33" i="1" s="1"/>
  <c r="J128" i="3"/>
  <c r="J98" i="3" s="1"/>
  <c r="BB94" i="1"/>
  <c r="W31" i="1" s="1"/>
  <c r="BC94" i="1"/>
  <c r="W32" i="1" s="1"/>
  <c r="BK126" i="3"/>
  <c r="J126" i="3" s="1"/>
  <c r="J96" i="3" s="1"/>
  <c r="J127" i="3"/>
  <c r="J97" i="3" s="1"/>
  <c r="BK137" i="2"/>
  <c r="J137" i="2" s="1"/>
  <c r="J97" i="2" s="1"/>
  <c r="R137" i="2"/>
  <c r="R136" i="2" s="1"/>
  <c r="T137" i="2"/>
  <c r="T136" i="2"/>
  <c r="P137" i="2"/>
  <c r="P136" i="2" s="1"/>
  <c r="AU95" i="1" s="1"/>
  <c r="AU94" i="1" s="1"/>
  <c r="BK125" i="5"/>
  <c r="J125" i="5"/>
  <c r="J98" i="5" s="1"/>
  <c r="BK289" i="2"/>
  <c r="J289" i="2"/>
  <c r="J107" i="2" s="1"/>
  <c r="BK123" i="6"/>
  <c r="J123" i="6" s="1"/>
  <c r="J97" i="6" s="1"/>
  <c r="J125" i="4"/>
  <c r="J98" i="4" s="1"/>
  <c r="BK123" i="4"/>
  <c r="J123" i="4"/>
  <c r="J96" i="4" s="1"/>
  <c r="J30" i="4" s="1"/>
  <c r="J32" i="4" s="1"/>
  <c r="AG97" i="1" s="1"/>
  <c r="AN97" i="1" s="1"/>
  <c r="F35" i="2"/>
  <c r="AZ95" i="1" s="1"/>
  <c r="F35" i="6"/>
  <c r="AZ99" i="1" s="1"/>
  <c r="BA94" i="1"/>
  <c r="W30" i="1" s="1"/>
  <c r="J35" i="2"/>
  <c r="AV95" i="1" s="1"/>
  <c r="AT95" i="1" s="1"/>
  <c r="F35" i="3"/>
  <c r="AZ96" i="1" s="1"/>
  <c r="F35" i="4"/>
  <c r="AZ97" i="1" s="1"/>
  <c r="AT96" i="1"/>
  <c r="F35" i="5"/>
  <c r="AZ98" i="1" s="1"/>
  <c r="AX94" i="1" l="1"/>
  <c r="AY94" i="1"/>
  <c r="J30" i="3"/>
  <c r="J32" i="3" s="1"/>
  <c r="J107" i="3"/>
  <c r="BK124" i="5"/>
  <c r="J124" i="5" s="1"/>
  <c r="J97" i="5" s="1"/>
  <c r="BK122" i="6"/>
  <c r="J122" i="6" s="1"/>
  <c r="J96" i="6" s="1"/>
  <c r="J30" i="6" s="1"/>
  <c r="J32" i="6" s="1"/>
  <c r="AG99" i="1" s="1"/>
  <c r="BK136" i="2"/>
  <c r="J136" i="2" s="1"/>
  <c r="J96" i="2" s="1"/>
  <c r="J30" i="2" s="1"/>
  <c r="J32" i="2" s="1"/>
  <c r="AG95" i="1" s="1"/>
  <c r="J41" i="4"/>
  <c r="AW94" i="1"/>
  <c r="AK30" i="1" s="1"/>
  <c r="J104" i="4"/>
  <c r="AZ94" i="1"/>
  <c r="W29" i="1" s="1"/>
  <c r="AG96" i="1" l="1"/>
  <c r="AN96" i="1" s="1"/>
  <c r="J41" i="3"/>
  <c r="J41" i="2"/>
  <c r="J41" i="6"/>
  <c r="BK123" i="5"/>
  <c r="J123" i="5" s="1"/>
  <c r="J96" i="5" s="1"/>
  <c r="J104" i="5" s="1"/>
  <c r="AN99" i="1"/>
  <c r="AN95" i="1"/>
  <c r="J117" i="2"/>
  <c r="J103" i="6"/>
  <c r="AV94" i="1"/>
  <c r="AK29" i="1" s="1"/>
  <c r="J30" i="5" l="1"/>
  <c r="J32" i="5" s="1"/>
  <c r="AG98" i="1" s="1"/>
  <c r="AN98" i="1" s="1"/>
  <c r="AT94" i="1"/>
  <c r="J41" i="5" l="1"/>
  <c r="AG94" i="1"/>
  <c r="AK26" i="1" s="1"/>
  <c r="AK35" i="1" l="1"/>
  <c r="AN94" i="1"/>
</calcChain>
</file>

<file path=xl/sharedStrings.xml><?xml version="1.0" encoding="utf-8"?>
<sst xmlns="http://schemas.openxmlformats.org/spreadsheetml/2006/main" count="3812" uniqueCount="825">
  <si>
    <t>Export Komplet</t>
  </si>
  <si>
    <t/>
  </si>
  <si>
    <t>2.0</t>
  </si>
  <si>
    <t>False</t>
  </si>
  <si>
    <t>{8e781a98-2d2a-427f-b947-1364a84ae738}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</si>
  <si>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</si>
  <si>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</si>
  <si>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</si>
  <si>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</si>
  <si>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</si>
  <si>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</si>
  <si>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</si>
  <si>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</si>
  <si>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202513-1</t>
  </si>
  <si>
    <t>Stavba:</t>
  </si>
  <si>
    <t>Výukový pavilon Lesovna</t>
  </si>
  <si>
    <t>KSO:</t>
  </si>
  <si>
    <t>CC-CZ:</t>
  </si>
  <si>
    <t>Místo:</t>
  </si>
  <si>
    <t>Areál ČZU, p.č. 1627/1, Suchdol</t>
  </si>
  <si>
    <t>Datum:</t>
  </si>
  <si>
    <t>3. 6. 2025</t>
  </si>
  <si>
    <t>Zadavatel:</t>
  </si>
  <si>
    <t>IČ:</t>
  </si>
  <si>
    <t>ČZU v Praze, Kamýcká 129, P6</t>
  </si>
  <si>
    <t>DIČ:</t>
  </si>
  <si>
    <t>Zhotovitel:</t>
  </si>
  <si>
    <t xml:space="preserve"> </t>
  </si>
  <si>
    <t>Projektant:</t>
  </si>
  <si>
    <t>MJÖLKING s.r.o.</t>
  </si>
  <si>
    <t>True</t>
  </si>
  <si>
    <t>Zpracovatel:</t>
  </si>
  <si>
    <t>Ing. Martin Macoun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</si>
  <si>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</si>
  <si>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</si>
  <si>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</si>
  <si>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</si>
  <si>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</si>
  <si>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</si>
  <si>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</si>
  <si>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</si>
  <si>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</si>
  <si>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</si>
  <si>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</si>
  <si>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</si>
  <si>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</si>
  <si>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</si>
  <si>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</si>
  <si>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</si>
  <si>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</si>
  <si>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</si>
  <si>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</si>
  <si>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</si>
  <si>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</si>
  <si>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</si>
  <si>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</si>
  <si>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</si>
  <si>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</si>
  <si>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</si>
  <si>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</si>
  <si>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</si>
  <si>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</si>
  <si>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</si>
  <si>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</si>
  <si>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</si>
  <si>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</si>
  <si>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</si>
  <si>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</si>
  <si>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</si>
  <si>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</si>
  <si>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</si>
  <si>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</si>
  <si>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</si>
  <si>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</si>
  <si>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</si>
  <si>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</si>
  <si>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</si>
  <si>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</si>
  <si>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</si>
  <si>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202504A</t>
  </si>
  <si>
    <t>01-ASŘ- Zemní práce , založení stavby, ŽB sokl</t>
  </si>
  <si>
    <t>STA</t>
  </si>
  <si>
    <t>1</t>
  </si>
  <si>
    <t>{9f66660c-485e-45a5-ba1e-83fe0d7b8f14}</t>
  </si>
  <si>
    <t>2</t>
  </si>
  <si>
    <t>202504H</t>
  </si>
  <si>
    <t>08-GEO vrt</t>
  </si>
  <si>
    <t>{5c7b1789-b1ed-491d-ae7b-b323f91ac283}</t>
  </si>
  <si>
    <t>202504J</t>
  </si>
  <si>
    <t>10-Venkovní kanalizace</t>
  </si>
  <si>
    <t>{6d236803-9756-4267-8595-642a153bef53}</t>
  </si>
  <si>
    <t>202504K</t>
  </si>
  <si>
    <t>11-Venkovní rozvody vody</t>
  </si>
  <si>
    <t>{0e697ed3-c131-4157-8103-5d508c5b54de}</t>
  </si>
  <si>
    <t>202504O</t>
  </si>
  <si>
    <t>17-Venkovní rozvody elektro</t>
  </si>
  <si>
    <t>{4018af00-1948-4dc1-a15f-542729183101}</t>
  </si>
  <si>
    <t>orni</t>
  </si>
  <si>
    <t>Ornice</t>
  </si>
  <si>
    <t>331,746</t>
  </si>
  <si>
    <t>ryhy</t>
  </si>
  <si>
    <t>Hloubení strojní rýh</t>
  </si>
  <si>
    <t>44,164</t>
  </si>
  <si>
    <t>KRYCÍ LIST SOUPISU PRACÍ</t>
  </si>
  <si>
    <t>VV0002</t>
  </si>
  <si>
    <t>Výkaz (2)</t>
  </si>
  <si>
    <t>46,855</t>
  </si>
  <si>
    <t>3</t>
  </si>
  <si>
    <t>VV0003</t>
  </si>
  <si>
    <t>Výkaz (3)</t>
  </si>
  <si>
    <t>26,816</t>
  </si>
  <si>
    <t>VV0004</t>
  </si>
  <si>
    <t>Výkaz (4)</t>
  </si>
  <si>
    <t>2,263</t>
  </si>
  <si>
    <t>VV0005</t>
  </si>
  <si>
    <t>Výkaz (5)</t>
  </si>
  <si>
    <t>44,745</t>
  </si>
  <si>
    <t>Objekt:</t>
  </si>
  <si>
    <t>VV0006</t>
  </si>
  <si>
    <t>Výkaz (6)</t>
  </si>
  <si>
    <t>9,982</t>
  </si>
  <si>
    <t>202504A - 01-ASŘ- Zemní práce , založení stavby, ŽB sokl</t>
  </si>
  <si>
    <t>VV0007</t>
  </si>
  <si>
    <t>Výkaz (8)</t>
  </si>
  <si>
    <t>11,752</t>
  </si>
  <si>
    <t>VV0008</t>
  </si>
  <si>
    <t>Výkaz (9)</t>
  </si>
  <si>
    <t>103,086</t>
  </si>
  <si>
    <t>VV0009</t>
  </si>
  <si>
    <t>Výkaz (10)</t>
  </si>
  <si>
    <t>174,54</t>
  </si>
  <si>
    <t>VV0010</t>
  </si>
  <si>
    <t>Výkaz (11)</t>
  </si>
  <si>
    <t>64,962</t>
  </si>
  <si>
    <t>VV0013</t>
  </si>
  <si>
    <t>Výkaz (14)</t>
  </si>
  <si>
    <t>29,016</t>
  </si>
  <si>
    <t>VV0017</t>
  </si>
  <si>
    <t>Výkaz (18)</t>
  </si>
  <si>
    <t>8,703</t>
  </si>
  <si>
    <t>VV0047</t>
  </si>
  <si>
    <t>Výkaz (48)</t>
  </si>
  <si>
    <t>293,262</t>
  </si>
  <si>
    <t>VV0048</t>
  </si>
  <si>
    <t>Výkaz (13)</t>
  </si>
  <si>
    <t>95,777</t>
  </si>
  <si>
    <t>Náklady z rozpočtu</t>
  </si>
  <si>
    <t>Ostatní náklady</t>
  </si>
  <si>
    <t>REKAPITULACE ČLENĚNÍ SOUPISU PRACÍ</t>
  </si>
  <si>
    <t>Kód dílu - Popis</t>
  </si>
  <si>
    <t>Cena celkem [CZK]</t>
  </si>
  <si>
    <t>1) 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</si>
  <si>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</si>
  <si>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</si>
  <si>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</si>
  <si>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</si>
  <si>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</si>
  <si>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8 - Vedení trubní dálková a přípojná</t>
  </si>
  <si>
    <t xml:space="preserve">    9 - Ostatní konstrukce a práce, bourání</t>
  </si>
  <si>
    <t xml:space="preserve">    998 - Přesun hmot</t>
  </si>
  <si>
    <t>PSV - Práce a dodávky PSV</t>
  </si>
  <si>
    <t xml:space="preserve">    711 - Izolace proti vodě, vlhkosti a plynům</t>
  </si>
  <si>
    <t>OST - Ostatní</t>
  </si>
  <si>
    <t>VRN - Vedlejší rozpočtové náklady</t>
  </si>
  <si>
    <t xml:space="preserve">    VRN1 - Průzkumné, zeměměřičské a projektové práce</t>
  </si>
  <si>
    <t>2) Ostatní náklady</t>
  </si>
  <si>
    <t>Zařízení staveniště</t>
  </si>
  <si>
    <t>VRN</t>
  </si>
  <si>
    <t>Projektové práce</t>
  </si>
  <si>
    <t>Územní vlivy</t>
  </si>
  <si>
    <t>Jiné VRN</t>
  </si>
  <si>
    <t>Celkové náklady za stavbu 1) + 2)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</si>
  <si>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</si>
  <si>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</si>
  <si>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</si>
  <si>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</si>
  <si>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</si>
  <si>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</si>
  <si>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</si>
  <si>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</si>
  <si>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</si>
  <si>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</si>
  <si>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</si>
  <si>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</si>
  <si>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</si>
  <si>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</si>
  <si>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</si>
  <si>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</si>
  <si>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</si>
  <si>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</si>
  <si>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121151104</t>
  </si>
  <si>
    <t>Sejmutí ornice plochy do 100 m2 tl vrstvy přes 200 do 250 mm strojně</t>
  </si>
  <si>
    <t>m2</t>
  </si>
  <si>
    <t>4</t>
  </si>
  <si>
    <t>-887470080</t>
  </si>
  <si>
    <t>VV</t>
  </si>
  <si>
    <t>19,31*17,18</t>
  </si>
  <si>
    <t>131351102</t>
  </si>
  <si>
    <t>Hloubení jam nezapažených v hornině třídy těžitelnosti II skupiny 4 objem do 50 m3 strojně</t>
  </si>
  <si>
    <t>m3</t>
  </si>
  <si>
    <t>1883296684</t>
  </si>
  <si>
    <t>"Množství určené pomocí aplikace Výměry.</t>
  </si>
  <si>
    <t>"(165,440+35,676+47,296+6,552+1,820+9,819+8,229+10,120+8,310)</t>
  </si>
  <si>
    <t>132351252</t>
  </si>
  <si>
    <t>Hloubení rýh nezapažených š do 2000 mm v hornině třídy těžitelnosti II skupiny 4 objem do 50 m3 strojně</t>
  </si>
  <si>
    <t>-583310257</t>
  </si>
  <si>
    <t>Díra pro převázky</t>
  </si>
  <si>
    <t>0,5*1,2*(2*5,8+2*2,95+9,3+6,45+2*4,05+2*4,7+2*5,8)</t>
  </si>
  <si>
    <t>pas pro desku</t>
  </si>
  <si>
    <t>0,5*(1,27+9,74+1,27)*1,1</t>
  </si>
  <si>
    <t>Součet</t>
  </si>
  <si>
    <t>162251121</t>
  </si>
  <si>
    <t>Vodorovné přemístění do 20 m výkopku/sypaniny z horniny třídy těžitelnosti II skupiny 4 a 5</t>
  </si>
  <si>
    <t>1711845344</t>
  </si>
  <si>
    <t>"jamy" 293,262</t>
  </si>
  <si>
    <t>5</t>
  </si>
  <si>
    <t>162751117</t>
  </si>
  <si>
    <t>Vodorovné přemístění do 10000 m výkopku/sypaniny z horniny třídy těžitelnosti I skupiny 1 až 3 (množství bude určeno dodavetelem stavby při realizaci)</t>
  </si>
  <si>
    <t>15919707</t>
  </si>
  <si>
    <t>669,172-208,688</t>
  </si>
  <si>
    <t>6</t>
  </si>
  <si>
    <t>171201221</t>
  </si>
  <si>
    <t>Poplatek za uložení na skládce (skládkovné) zeminy a kamení kód odpadu 17 05 04 (množství bude určeno dodavatelem stavby při realizaci)</t>
  </si>
  <si>
    <t>t</t>
  </si>
  <si>
    <t>640899303</t>
  </si>
  <si>
    <t>7</t>
  </si>
  <si>
    <t>174151101</t>
  </si>
  <si>
    <t>Zásyp jam, šachet rýh nebo kolem objektů sypaninou se zhutněním</t>
  </si>
  <si>
    <t>-292407634</t>
  </si>
  <si>
    <t>293,262-46,855-29,016-8,703</t>
  </si>
  <si>
    <t>8</t>
  </si>
  <si>
    <t>181951113</t>
  </si>
  <si>
    <t>Úprava pláně v hornině třídy těžitelnosti II skupiny 4 a 5 bez zhutnění strojně</t>
  </si>
  <si>
    <t>1321349479</t>
  </si>
  <si>
    <t>Zakládání</t>
  </si>
  <si>
    <t>9</t>
  </si>
  <si>
    <t>226113114</t>
  </si>
  <si>
    <t>Vrty velkoprofilové svislé nezapažené D přes 850 do 1050 mm hl od 0 do 5 m hornina IV</t>
  </si>
  <si>
    <t>m</t>
  </si>
  <si>
    <t>-887353718</t>
  </si>
  <si>
    <t>18*5+2*4,2</t>
  </si>
  <si>
    <t>10</t>
  </si>
  <si>
    <t>231112113</t>
  </si>
  <si>
    <t>Zřízení pilot svislých D přes 650 do 1250 mm hl od 0 do 10 m bez vytažení pažnic z betonu železového</t>
  </si>
  <si>
    <t>1366509248</t>
  </si>
  <si>
    <t>11</t>
  </si>
  <si>
    <t>M</t>
  </si>
  <si>
    <t>58932908</t>
  </si>
  <si>
    <t>beton C 20/25 X0,XC1-2 kamenivo frakce 0/8</t>
  </si>
  <si>
    <t>-519798952</t>
  </si>
  <si>
    <t>98,4*3,14*0,45*0,45</t>
  </si>
  <si>
    <t>62,568*1,05 'Přepočtené koeficientem množství</t>
  </si>
  <si>
    <t>231611114</t>
  </si>
  <si>
    <t>Výztuž pilot betonovaných do země ocel z betonářské oceli 10 505</t>
  </si>
  <si>
    <t>-1572133832</t>
  </si>
  <si>
    <t>98,4*3,14*0,45*0,45*0,07</t>
  </si>
  <si>
    <t>13</t>
  </si>
  <si>
    <t>271542211</t>
  </si>
  <si>
    <t>Podsyp pod základové konstrukce se zhutněním z netříděné štěrkodrtě</t>
  </si>
  <si>
    <t>1177337055</t>
  </si>
  <si>
    <t>"72,540*0,4</t>
  </si>
  <si>
    <t>14</t>
  </si>
  <si>
    <t>273321311</t>
  </si>
  <si>
    <t>Základové desky ze ŽB bez zvýšených nároků na prostředí tř. C 16/20</t>
  </si>
  <si>
    <t>916630372</t>
  </si>
  <si>
    <t>"72,540*0,1+3,1800,1+11,3100,1</t>
  </si>
  <si>
    <t>15</t>
  </si>
  <si>
    <t>272362021</t>
  </si>
  <si>
    <t>Výztuž základových desek svařovanými sítěmi Kari</t>
  </si>
  <si>
    <t>-567427638</t>
  </si>
  <si>
    <t>0,00308*8,703/0,1</t>
  </si>
  <si>
    <t>16</t>
  </si>
  <si>
    <t>273322611</t>
  </si>
  <si>
    <t>Základové desky ze ŽB se zvýšenými nároky na prostředí tř. C 30/37</t>
  </si>
  <si>
    <t>956190378</t>
  </si>
  <si>
    <t>"26,816</t>
  </si>
  <si>
    <t>17</t>
  </si>
  <si>
    <t>273362021</t>
  </si>
  <si>
    <t>-1759477603</t>
  </si>
  <si>
    <t>"134,080*8,44*0,001*2</t>
  </si>
  <si>
    <t>2,263*1,15 'Přepočtené koeficientem množství</t>
  </si>
  <si>
    <t>18</t>
  </si>
  <si>
    <t>274313911</t>
  </si>
  <si>
    <t>Základové pasy z betonu tř. C 30/37</t>
  </si>
  <si>
    <t>1710342488</t>
  </si>
  <si>
    <t>"převázky" (9,405+5,575+12,805+2,405+6,340+4,195+6,130)</t>
  </si>
  <si>
    <t>19</t>
  </si>
  <si>
    <t>274351121</t>
  </si>
  <si>
    <t>Zřízení bednění základových pasů rovného</t>
  </si>
  <si>
    <t>-2033479027</t>
  </si>
  <si>
    <t>"(15,194+10,495+19,799+4,839+11,705+8,196+25,549)</t>
  </si>
  <si>
    <t>20</t>
  </si>
  <si>
    <t>274351122</t>
  </si>
  <si>
    <t>Odstranění bednění základových pasů rovného</t>
  </si>
  <si>
    <t>556057379</t>
  </si>
  <si>
    <t>274361821</t>
  </si>
  <si>
    <t>Výztuž základových pasů betonářskou ocelí 10 505 (R)</t>
  </si>
  <si>
    <t>1793455174</t>
  </si>
  <si>
    <t>46,855*0,09</t>
  </si>
  <si>
    <t>Svislé a kompletní konstrukce</t>
  </si>
  <si>
    <t>22</t>
  </si>
  <si>
    <t>311321611</t>
  </si>
  <si>
    <t>Nosná zeď ze ŽB tř. C 30/37 bez výztuže</t>
  </si>
  <si>
    <t>-1735610732</t>
  </si>
  <si>
    <t>"(2,416+0,720+2,400+1,208+2,352+2,656)</t>
  </si>
  <si>
    <t>23</t>
  </si>
  <si>
    <t>311351121</t>
  </si>
  <si>
    <t>Zřízení oboustranného bednění nosných nadzákladových zdí</t>
  </si>
  <si>
    <t>715873418</t>
  </si>
  <si>
    <t>"(20,544+6,374+20,362+10,475+19,982+25,349)</t>
  </si>
  <si>
    <t>24</t>
  </si>
  <si>
    <t>311351122</t>
  </si>
  <si>
    <t>Odstranění oboustranného bednění nosných nadzákladových zdí</t>
  </si>
  <si>
    <t>1281436911</t>
  </si>
  <si>
    <t>25</t>
  </si>
  <si>
    <t>311361821</t>
  </si>
  <si>
    <t>Výztuž nosných zdí betonářskou ocelí 10 505</t>
  </si>
  <si>
    <t>-1757949727</t>
  </si>
  <si>
    <t>11,752*0,09</t>
  </si>
  <si>
    <t>Vedení trubní dálková a přípojná</t>
  </si>
  <si>
    <t>26</t>
  </si>
  <si>
    <t>871273120</t>
  </si>
  <si>
    <t>Montáž kanalizačního potrubí hladkého plnostěnného SN 4 z PVC-U DN 125</t>
  </si>
  <si>
    <t>-1840088849</t>
  </si>
  <si>
    <t>"(6,353+6,353+6,417+6,417+6,417+12,788)</t>
  </si>
  <si>
    <t>27</t>
  </si>
  <si>
    <t>OSM.221010</t>
  </si>
  <si>
    <t>KGEM trouba DN125x3,2/1000 SN4 EN 13476-2</t>
  </si>
  <si>
    <t>kus</t>
  </si>
  <si>
    <t>1235297994</t>
  </si>
  <si>
    <t>44,745*1,1 'Přepočtené koeficientem množství</t>
  </si>
  <si>
    <t>28</t>
  </si>
  <si>
    <t>OSM.221220</t>
  </si>
  <si>
    <t>KGB koleno DN 125/45st SN8</t>
  </si>
  <si>
    <t>-783315042</t>
  </si>
  <si>
    <t>29</t>
  </si>
  <si>
    <t>PPL.KGEA1251258</t>
  </si>
  <si>
    <t>KG odbočka Pipelife 87° DN125x125 tvarovka pro hladké PVC potrubí</t>
  </si>
  <si>
    <t>1315498612</t>
  </si>
  <si>
    <t>30</t>
  </si>
  <si>
    <t>28611720</t>
  </si>
  <si>
    <t>víčko kanalizace plastové KG DN 125</t>
  </si>
  <si>
    <t>1952057308</t>
  </si>
  <si>
    <t>31</t>
  </si>
  <si>
    <t>871310310</t>
  </si>
  <si>
    <t>Montáž kanalizačního potrubí hladkého plnostěnného SN 10 z polypropylenu DN 150</t>
  </si>
  <si>
    <t>361515893</t>
  </si>
  <si>
    <t>"(7,090+2,892)</t>
  </si>
  <si>
    <t>32</t>
  </si>
  <si>
    <t>28617003</t>
  </si>
  <si>
    <t>trubka kanalizační PP plnostěnná třívrstvá DN 150x1000mm SN10</t>
  </si>
  <si>
    <t>177242956</t>
  </si>
  <si>
    <t>9,982*1,1 'Přepočtené koeficientem množství</t>
  </si>
  <si>
    <t>Ostatní konstrukce a práce, bourání</t>
  </si>
  <si>
    <t>33</t>
  </si>
  <si>
    <t>944311111</t>
  </si>
  <si>
    <t>Montáž záchytného ohrazení trubkového/dílcového na vnějších stranách objektů hl pádu do 1,5 m</t>
  </si>
  <si>
    <t>710144</t>
  </si>
  <si>
    <t>Ohrazení výkopu proti pádu</t>
  </si>
  <si>
    <t>2*15+2*17</t>
  </si>
  <si>
    <t>34</t>
  </si>
  <si>
    <t>944311211</t>
  </si>
  <si>
    <t>Příplatek k záchytnému ohrazení na vnějších stranách objektů hl pádu do 1,5 m za každý den použití</t>
  </si>
  <si>
    <t>737054311</t>
  </si>
  <si>
    <t>64*20 'Přepočtené koeficientem množství</t>
  </si>
  <si>
    <t>35</t>
  </si>
  <si>
    <t>944311811</t>
  </si>
  <si>
    <t>Demontáž záchytného ohrazení trubkového/dílcového na vnějších stranách objektů hl pádu do 1,5 m</t>
  </si>
  <si>
    <t>779162285</t>
  </si>
  <si>
    <t>998</t>
  </si>
  <si>
    <t>Přesun hmot</t>
  </si>
  <si>
    <t>36</t>
  </si>
  <si>
    <t>998018002</t>
  </si>
  <si>
    <t>Přesun hmot pro budovy ruční pro budovy v přes 6 do 12 m</t>
  </si>
  <si>
    <t>-1927545050</t>
  </si>
  <si>
    <t>PSV</t>
  </si>
  <si>
    <t>Práce a dodávky PSV</t>
  </si>
  <si>
    <t>711</t>
  </si>
  <si>
    <t>Izolace proti vodě, vlhkosti a plynům</t>
  </si>
  <si>
    <t>37</t>
  </si>
  <si>
    <t>711111001</t>
  </si>
  <si>
    <t>Provedení izolace proti zemní vlhkosti vodorovné za studena nátěrem penetračním</t>
  </si>
  <si>
    <t>2026034901</t>
  </si>
  <si>
    <t>"(20,140+154,400)</t>
  </si>
  <si>
    <t>38</t>
  </si>
  <si>
    <t>11163150</t>
  </si>
  <si>
    <t>lak penetrační asfaltový</t>
  </si>
  <si>
    <t>-1138090188</t>
  </si>
  <si>
    <t>174,54*0,0003 'Přepočtené koeficientem množství</t>
  </si>
  <si>
    <t>39</t>
  </si>
  <si>
    <t>711112001</t>
  </si>
  <si>
    <t>Provedení izolace proti zemní vlhkosti svislé za studena nátěrem penetračním</t>
  </si>
  <si>
    <t>-1913168414</t>
  </si>
  <si>
    <t>"parapet" +5,835</t>
  </si>
  <si>
    <t>"L08" +(11,712+4,392)</t>
  </si>
  <si>
    <t>"L07" 4,392+35,584</t>
  </si>
  <si>
    <t>"3,047</t>
  </si>
  <si>
    <t>40</t>
  </si>
  <si>
    <t>-1029685727</t>
  </si>
  <si>
    <t>64,962*0,00034 'Přepočtené koeficientem množství</t>
  </si>
  <si>
    <t>41</t>
  </si>
  <si>
    <t>711141559</t>
  </si>
  <si>
    <t>Provedení izolace proti zemní vlhkosti pásy přitavením vodorovné NAIP</t>
  </si>
  <si>
    <t>-657372815</t>
  </si>
  <si>
    <t>42</t>
  </si>
  <si>
    <t>DEK.1010301469</t>
  </si>
  <si>
    <t>GLASTEK AL 40 MINERAL (role/7,5m2)</t>
  </si>
  <si>
    <t>-1957374575</t>
  </si>
  <si>
    <t>174,54*1,2 'Přepočtené koeficientem množství</t>
  </si>
  <si>
    <t>43</t>
  </si>
  <si>
    <t>-1676028806</t>
  </si>
  <si>
    <t>44</t>
  </si>
  <si>
    <t>DEK.1010151220</t>
  </si>
  <si>
    <t>ELASTEK 40 SPECIAL MINERAL (role/7,5m2)</t>
  </si>
  <si>
    <t>-392236280</t>
  </si>
  <si>
    <t>45</t>
  </si>
  <si>
    <t>711142559</t>
  </si>
  <si>
    <t>Provedení izolace proti zemní vlhkosti pásy přitavením svislé NAIP</t>
  </si>
  <si>
    <t>732812009</t>
  </si>
  <si>
    <t>46</t>
  </si>
  <si>
    <t>-1386130815</t>
  </si>
  <si>
    <t>64,962*1,25 'Přepočtené koeficientem množství</t>
  </si>
  <si>
    <t>47</t>
  </si>
  <si>
    <t>-1857576022</t>
  </si>
  <si>
    <t>48</t>
  </si>
  <si>
    <t>131684277</t>
  </si>
  <si>
    <t>49</t>
  </si>
  <si>
    <t>998711102</t>
  </si>
  <si>
    <t>Přesun hmot tonážní pro izolace proti vodě, vlhkosti a plynům v objektech v přes 6 do 12 m</t>
  </si>
  <si>
    <t>-2094266241</t>
  </si>
  <si>
    <t>OST</t>
  </si>
  <si>
    <t>Ostatní</t>
  </si>
  <si>
    <t>50</t>
  </si>
  <si>
    <t>OST01</t>
  </si>
  <si>
    <t>Koordinace s ostatními profesemi (např. rozvody vody, kanalizace, elektro a uzemňovací soustava pod základovou deskou)</t>
  </si>
  <si>
    <t>kpl</t>
  </si>
  <si>
    <t>512</t>
  </si>
  <si>
    <t>-874495784</t>
  </si>
  <si>
    <t>Vedlejší rozpočtové náklady</t>
  </si>
  <si>
    <t>VRN1</t>
  </si>
  <si>
    <t>Průzkumné, zeměměřičské a projektové práce</t>
  </si>
  <si>
    <t>51</t>
  </si>
  <si>
    <t>012164000</t>
  </si>
  <si>
    <t>Vytyčení a zaměření inženýrských sítí</t>
  </si>
  <si>
    <t>1024</t>
  </si>
  <si>
    <t>-968707141</t>
  </si>
  <si>
    <t>202504H - 08-GEO vrt</t>
  </si>
  <si>
    <t>141721R1</t>
  </si>
  <si>
    <t>Vrtné práce včetně vystrojení geotermálních vyrtikálních vrtů - dle samostatného rozpočtu</t>
  </si>
  <si>
    <t>1782915681</t>
  </si>
  <si>
    <t>202504J - 10-Venkovní kanalizace</t>
  </si>
  <si>
    <t xml:space="preserve">      87 - Potrubí z trub plastických a skleněných</t>
  </si>
  <si>
    <t>87</t>
  </si>
  <si>
    <t>Potrubí z trub plastických a skleněných</t>
  </si>
  <si>
    <t>87R1</t>
  </si>
  <si>
    <t>Venkovní kanalizace - dle samostatného rozpočtu</t>
  </si>
  <si>
    <t>-835948747</t>
  </si>
  <si>
    <t>202504K - 11-Venkovní rozvody vody</t>
  </si>
  <si>
    <t>87R2</t>
  </si>
  <si>
    <t>Venkovní rozvody vody - dle samostatného rozpočtu</t>
  </si>
  <si>
    <t>1678717758</t>
  </si>
  <si>
    <t>202504O - 17-Venkovní rozvody elektro</t>
  </si>
  <si>
    <t xml:space="preserve">    741 - Elektroinstalace - silnoproud</t>
  </si>
  <si>
    <t>741</t>
  </si>
  <si>
    <t>Elektroinstalace - silnoproud</t>
  </si>
  <si>
    <t>741R2</t>
  </si>
  <si>
    <t>Venkovní rozvody elektro - dle samostatného rozpočtu</t>
  </si>
  <si>
    <t>2001294773</t>
  </si>
  <si>
    <t>SEZNAM FIGUR</t>
  </si>
  <si>
    <t>Výměra</t>
  </si>
  <si>
    <t>zemruc</t>
  </si>
  <si>
    <t>Zemina ručně</t>
  </si>
  <si>
    <t>zemstroj</t>
  </si>
  <si>
    <t>Zemina strojne</t>
  </si>
  <si>
    <t>CLT200</t>
  </si>
  <si>
    <t>Panel CLT 200mm</t>
  </si>
  <si>
    <t>"1NP" 3,8*(1,61+2)-1,2*2,18</t>
  </si>
  <si>
    <t>"2NP" 4,26*(1,61+2)-1,2*2,18</t>
  </si>
  <si>
    <t>"korekce výměr dle D.1.2.200" 5,2316</t>
  </si>
  <si>
    <t>F0001</t>
  </si>
  <si>
    <t>DEK Střecha ST.2015A</t>
  </si>
  <si>
    <t>185</t>
  </si>
  <si>
    <t>F0002</t>
  </si>
  <si>
    <t>DEK Vegetační souvrství VS.1002A (GREENDEK 20)</t>
  </si>
  <si>
    <t>Použití figury:</t>
  </si>
  <si>
    <t>VV0001</t>
  </si>
  <si>
    <t>Výkaz (1)</t>
  </si>
  <si>
    <t>249,970</t>
  </si>
  <si>
    <t>174,540</t>
  </si>
  <si>
    <t>VV0011</t>
  </si>
  <si>
    <t>Výkaz (12)</t>
  </si>
  <si>
    <t>49,415</t>
  </si>
  <si>
    <t>VV0012</t>
  </si>
  <si>
    <t>13,145</t>
  </si>
  <si>
    <t>VV0014</t>
  </si>
  <si>
    <t>Výkaz (15)</t>
  </si>
  <si>
    <t>30,880</t>
  </si>
  <si>
    <t>VV0015</t>
  </si>
  <si>
    <t>Výkaz (16)</t>
  </si>
  <si>
    <t>178,360</t>
  </si>
  <si>
    <t>VV0016</t>
  </si>
  <si>
    <t>Výkaz (17)</t>
  </si>
  <si>
    <t>104,450</t>
  </si>
  <si>
    <t>VV0018</t>
  </si>
  <si>
    <t>Výkaz (19)</t>
  </si>
  <si>
    <t>427,105</t>
  </si>
  <si>
    <t>VV0019</t>
  </si>
  <si>
    <t>402,702</t>
  </si>
  <si>
    <t>VV0020</t>
  </si>
  <si>
    <t>Výkaz (20)</t>
  </si>
  <si>
    <t>92,035</t>
  </si>
  <si>
    <t>VV0021</t>
  </si>
  <si>
    <t>Výkaz (21)</t>
  </si>
  <si>
    <t>27,105</t>
  </si>
  <si>
    <t>VV0022</t>
  </si>
  <si>
    <t>Výkaz (22)</t>
  </si>
  <si>
    <t>48,854</t>
  </si>
  <si>
    <t>VV0023</t>
  </si>
  <si>
    <t>Výkaz (23)</t>
  </si>
  <si>
    <t>188,422</t>
  </si>
  <si>
    <t>VV0024</t>
  </si>
  <si>
    <t>Výkaz (24)</t>
  </si>
  <si>
    <t>97,770</t>
  </si>
  <si>
    <t>VV0025</t>
  </si>
  <si>
    <t>Výkaz (25)</t>
  </si>
  <si>
    <t>508,376</t>
  </si>
  <si>
    <t>VV0026</t>
  </si>
  <si>
    <t>Výkaz (26)</t>
  </si>
  <si>
    <t>417,800</t>
  </si>
  <si>
    <t>VV0027</t>
  </si>
  <si>
    <t>Výkaz (27)</t>
  </si>
  <si>
    <t>59,649</t>
  </si>
  <si>
    <t>VV0028</t>
  </si>
  <si>
    <t>Výkaz (28)</t>
  </si>
  <si>
    <t>185,120</t>
  </si>
  <si>
    <t>VV0029</t>
  </si>
  <si>
    <t>Výkaz (29)</t>
  </si>
  <si>
    <t>103,263</t>
  </si>
  <si>
    <t>VV0030</t>
  </si>
  <si>
    <t>Výkaz (30)</t>
  </si>
  <si>
    <t>193,285</t>
  </si>
  <si>
    <t>VV0031</t>
  </si>
  <si>
    <t>Výkaz (31)</t>
  </si>
  <si>
    <t>570,774</t>
  </si>
  <si>
    <t>VV0032</t>
  </si>
  <si>
    <t>Výkaz (32)</t>
  </si>
  <si>
    <t>1536,941</t>
  </si>
  <si>
    <t>VV0033</t>
  </si>
  <si>
    <t>Výkaz (33)</t>
  </si>
  <si>
    <t>852,012</t>
  </si>
  <si>
    <t>VV0034</t>
  </si>
  <si>
    <t>Výkaz (34)</t>
  </si>
  <si>
    <t>426,006</t>
  </si>
  <si>
    <t>VV0035</t>
  </si>
  <si>
    <t>Výkaz (35)</t>
  </si>
  <si>
    <t>507,545</t>
  </si>
  <si>
    <t>VV0036</t>
  </si>
  <si>
    <t>Výkaz (36)</t>
  </si>
  <si>
    <t>VV0037</t>
  </si>
  <si>
    <t>Výkaz (38)</t>
  </si>
  <si>
    <t>422,731</t>
  </si>
  <si>
    <t>VV0038</t>
  </si>
  <si>
    <t>Výkaz (39)</t>
  </si>
  <si>
    <t>39,976</t>
  </si>
  <si>
    <t>VV0039</t>
  </si>
  <si>
    <t>Výkaz (40)</t>
  </si>
  <si>
    <t>16,104</t>
  </si>
  <si>
    <t>VV0040</t>
  </si>
  <si>
    <t>Výkaz (41)</t>
  </si>
  <si>
    <t>27,591</t>
  </si>
  <si>
    <t>VV0041</t>
  </si>
  <si>
    <t>Výkaz (42)</t>
  </si>
  <si>
    <t>53,581</t>
  </si>
  <si>
    <t>VV0042</t>
  </si>
  <si>
    <t>Výkaz (43)</t>
  </si>
  <si>
    <t>57,583</t>
  </si>
  <si>
    <t>VV0043</t>
  </si>
  <si>
    <t>Výkaz (44)</t>
  </si>
  <si>
    <t>4,988</t>
  </si>
  <si>
    <t>VV0044</t>
  </si>
  <si>
    <t>Výkaz (45)</t>
  </si>
  <si>
    <t>15,910</t>
  </si>
  <si>
    <t>VV0045</t>
  </si>
  <si>
    <t>Výkaz (46)</t>
  </si>
  <si>
    <t>133,438</t>
  </si>
  <si>
    <t>VV0046</t>
  </si>
  <si>
    <t>Výkaz (47)</t>
  </si>
  <si>
    <t>639,662</t>
  </si>
  <si>
    <t>VV0049</t>
  </si>
  <si>
    <t>Výkaz (49)</t>
  </si>
  <si>
    <t>39,873</t>
  </si>
  <si>
    <t>ROZPOČET</t>
  </si>
  <si>
    <t xml:space="preserve">Projekt:  </t>
  </si>
  <si>
    <t>Česká zemědělská univerzita, Fakulta lasnická a dřevařská, Výukový pavilon Lesovna
Areál ČZU - p.č. 1627/1, k.ú. Suchdol [729981]</t>
  </si>
  <si>
    <t xml:space="preserve">Investor:  </t>
  </si>
  <si>
    <t xml:space="preserve">ČZU v Praze, Kamýcká 129, 165 00 Praha – Suchdol
</t>
  </si>
  <si>
    <t xml:space="preserve">Část PD:  </t>
  </si>
  <si>
    <t>02/2025</t>
  </si>
  <si>
    <t>A) Organizační, projektové, administrativní a provozní náklady spojené s provedením díla</t>
  </si>
  <si>
    <t>pol.</t>
  </si>
  <si>
    <t>kód</t>
  </si>
  <si>
    <t>název</t>
  </si>
  <si>
    <t>jednotka</t>
  </si>
  <si>
    <t>jednotková cena bez DPH</t>
  </si>
  <si>
    <t>celková cena bez DPH</t>
  </si>
  <si>
    <t>Zpracování dokumentace pro provádění vrtů hornickým způsobem, ve smyslu přílohy č. 1 vyhlášky č. 239/1998 - nutný pro kontrolní orgán - OBÚ</t>
  </si>
  <si>
    <t>Hlášení prací na OBÚ (báňský úřad)</t>
  </si>
  <si>
    <t>Vytyčení stávajících inženýrských sítí</t>
  </si>
  <si>
    <t>Doprava materiálu na stavbu</t>
  </si>
  <si>
    <t>Doprava techniky na stavbu - vrtná souprava, technika</t>
  </si>
  <si>
    <t>Režijní náklady (ubytování pracovníků, případně cestovní náklady)</t>
  </si>
  <si>
    <t>Autorský dozor projektanta vč. cestovních nákladů, koordinace/sled/řízení</t>
  </si>
  <si>
    <t>Dozor hydrogeologa vč. cestovních nákladů, koordinace/sled/řízení</t>
  </si>
  <si>
    <t>Geodetické vytyčení geotermálních vrtů, tras, vč. dopravy</t>
  </si>
  <si>
    <t>Závěrečná technická zpráva primárního okruhu (kompletní dokladová část díla nutná k získání kolaudačního sohlasu stavby)</t>
  </si>
  <si>
    <r>
      <rPr>
        <b/>
        <sz val="9"/>
        <color theme="1"/>
        <rFont val="Calibri"/>
        <family val="2"/>
        <charset val="238"/>
        <scheme val="minor"/>
      </rPr>
      <t xml:space="preserve">A) Dílčí cena  </t>
    </r>
    <r>
      <rPr>
        <sz val="9"/>
        <color theme="1"/>
        <rFont val="Calibri"/>
        <family val="2"/>
        <charset val="238"/>
        <scheme val="minor"/>
      </rPr>
      <t>(bez DPH)</t>
    </r>
  </si>
  <si>
    <t>B) Vrtné práce včetně vystrojení geotermálních vertikálních vrtů</t>
  </si>
  <si>
    <r>
      <rPr>
        <b/>
        <sz val="9"/>
        <color theme="1"/>
        <rFont val="Calibri"/>
        <family val="2"/>
        <charset val="238"/>
        <scheme val="minor"/>
      </rPr>
      <t xml:space="preserve">Vrtné práce - 2 x 150 m
</t>
    </r>
    <r>
      <rPr>
        <sz val="9"/>
        <color theme="1"/>
        <rFont val="Calibri"/>
        <family val="2"/>
        <charset val="238"/>
        <scheme val="minor"/>
      </rPr>
      <t>• vrtání do vyprojektované hloubky - vrtaný průměr cca  Ø140-160mm
• průběžné pracovní pažení  vrtaný průměr cca Ø160 - 180 mm - předpokládaná úroveň 0-20 m
• instalace (zapuštění) geotermální vertikální sondy
• průtočná zkouška sondy před zapuštěním, tlaková a průtočná zkouška po zapuštění, tlaková a průtočná zkouška po injetáži vrtu</t>
    </r>
  </si>
  <si>
    <r>
      <rPr>
        <b/>
        <sz val="9"/>
        <color theme="1"/>
        <rFont val="Calibri"/>
        <family val="2"/>
        <charset val="238"/>
        <scheme val="minor"/>
      </rPr>
      <t xml:space="preserve">Vystrojení vrtů - Geotermální vertikální sonda
</t>
    </r>
    <r>
      <rPr>
        <sz val="9"/>
        <color theme="1"/>
        <rFont val="Calibri"/>
        <family val="2"/>
        <charset val="238"/>
        <scheme val="minor"/>
      </rPr>
      <t xml:space="preserve">• délka normované sondy 200 m
</t>
    </r>
    <r>
      <rPr>
        <sz val="9"/>
        <rFont val="Calibri"/>
        <family val="2"/>
        <charset val="238"/>
        <scheme val="minor"/>
      </rPr>
      <t>• typ vystrojení:</t>
    </r>
    <r>
      <rPr>
        <b/>
        <sz val="9"/>
        <rFont val="Calibri"/>
        <family val="2"/>
        <charset val="238"/>
        <scheme val="minor"/>
      </rPr>
      <t xml:space="preserve"> 4 x 40 x 3,7 mm</t>
    </r>
    <r>
      <rPr>
        <sz val="9"/>
        <rFont val="Calibri"/>
        <family val="2"/>
        <charset val="238"/>
        <scheme val="minor"/>
      </rPr>
      <t xml:space="preserve"> PE 100 RC, PN16
• vratné U-koleno se separační jímkou z PE 100 RC, PN25</t>
    </r>
    <r>
      <rPr>
        <sz val="9"/>
        <color theme="1"/>
        <rFont val="Calibri"/>
        <family val="2"/>
        <charset val="238"/>
        <scheme val="minor"/>
      </rPr>
      <t xml:space="preserve">
• bezpečnostní separační jímka u dna vrtu o objemu 40 cm3
• sonda splňuje požadavky VDI4640
• certifikace sondy dle </t>
    </r>
    <r>
      <rPr>
        <b/>
        <sz val="9"/>
        <color theme="1"/>
        <rFont val="Calibri"/>
        <family val="2"/>
        <charset val="238"/>
        <scheme val="minor"/>
      </rPr>
      <t xml:space="preserve">SKZ HR 3.26 </t>
    </r>
    <r>
      <rPr>
        <sz val="9"/>
        <color theme="1"/>
        <rFont val="Calibri"/>
        <family val="2"/>
        <charset val="238"/>
        <scheme val="minor"/>
      </rPr>
      <t xml:space="preserve">a </t>
    </r>
    <r>
      <rPr>
        <b/>
        <sz val="9"/>
        <color theme="1"/>
        <rFont val="Calibri"/>
        <family val="2"/>
        <charset val="238"/>
        <scheme val="minor"/>
      </rPr>
      <t>KIWA KOMO</t>
    </r>
    <r>
      <rPr>
        <sz val="9"/>
        <color theme="1"/>
        <rFont val="Calibri"/>
        <family val="2"/>
        <charset val="238"/>
        <scheme val="minor"/>
      </rPr>
      <t xml:space="preserve">
• zvýšená ochranná funkce při zapouštění sondy - NOPY
</t>
    </r>
    <r>
      <rPr>
        <b/>
        <sz val="9"/>
        <color theme="1"/>
        <rFont val="Calibri"/>
        <family val="2"/>
        <charset val="238"/>
        <scheme val="minor"/>
      </rPr>
      <t>• signatura směru proudění, signatura zauštěné hloubky!</t>
    </r>
  </si>
  <si>
    <t>ks</t>
  </si>
  <si>
    <r>
      <t xml:space="preserve">Závaží pro snadné zapuštění sondy 
</t>
    </r>
    <r>
      <rPr>
        <sz val="9"/>
        <rFont val="Calibri"/>
        <family val="2"/>
        <charset val="238"/>
        <scheme val="minor"/>
      </rPr>
      <t>• délka 615 mm, vnější Ø 94 mm</t>
    </r>
    <r>
      <rPr>
        <sz val="9"/>
        <color theme="1"/>
        <rFont val="Calibri"/>
        <family val="2"/>
        <charset val="238"/>
        <scheme val="minor"/>
      </rPr>
      <t>, hmotnost</t>
    </r>
    <r>
      <rPr>
        <b/>
        <sz val="9"/>
        <color theme="1"/>
        <rFont val="Calibri"/>
        <family val="2"/>
        <charset val="238"/>
        <scheme val="minor"/>
      </rPr>
      <t xml:space="preserve"> 19 kg</t>
    </r>
    <r>
      <rPr>
        <sz val="9"/>
        <color theme="1"/>
        <rFont val="Calibri"/>
        <family val="2"/>
        <charset val="238"/>
        <scheme val="minor"/>
      </rPr>
      <t xml:space="preserve">
• s otvorem skrz závaží zabraňujícím pístovému efektu
• easy CLIP pro snadné přichycení na GVS
• spodní závit pro napojení přídavného závaží</t>
    </r>
  </si>
  <si>
    <r>
      <rPr>
        <b/>
        <sz val="9"/>
        <color theme="1"/>
        <rFont val="Calibri"/>
        <family val="2"/>
        <charset val="238"/>
        <scheme val="minor"/>
      </rPr>
      <t>Injekční potrubí</t>
    </r>
    <r>
      <rPr>
        <sz val="9"/>
        <color theme="1"/>
        <rFont val="Calibri"/>
        <family val="2"/>
        <charset val="238"/>
        <scheme val="minor"/>
      </rPr>
      <t xml:space="preserve">
• Ø 32 x 3,0mm, PE 100+, SDR 11 </t>
    </r>
  </si>
  <si>
    <r>
      <rPr>
        <b/>
        <sz val="9"/>
        <color theme="1"/>
        <rFont val="Calibri"/>
        <family val="2"/>
        <charset val="238"/>
        <scheme val="minor"/>
      </rPr>
      <t xml:space="preserve">Tlaková injektáž vrtu </t>
    </r>
    <r>
      <rPr>
        <sz val="9"/>
        <color theme="1"/>
        <rFont val="Calibri"/>
        <family val="2"/>
        <charset val="238"/>
        <scheme val="minor"/>
      </rPr>
      <t xml:space="preserve">
• vodivé spojení podloží s geotermální vertikální sondou
• </t>
    </r>
    <r>
      <rPr>
        <b/>
        <sz val="9"/>
        <color theme="1"/>
        <rFont val="Calibri"/>
        <family val="2"/>
        <charset val="238"/>
        <scheme val="minor"/>
      </rPr>
      <t>tepelná vodivost injektážní směsi 2,0 W/mK</t>
    </r>
    <r>
      <rPr>
        <sz val="9"/>
        <color theme="1"/>
        <rFont val="Calibri"/>
        <family val="2"/>
        <charset val="238"/>
        <scheme val="minor"/>
      </rPr>
      <t xml:space="preserve">
• zamezení propojení jednotlivých horizontů spodních vod
• ochrana spodních vod před kontaminací povrchovou vodou
• </t>
    </r>
    <r>
      <rPr>
        <b/>
        <sz val="9"/>
        <color theme="1"/>
        <rFont val="Calibri"/>
        <family val="2"/>
        <charset val="238"/>
        <scheme val="minor"/>
      </rPr>
      <t>množství směsi kalkulováno pro Ø vrtu 168 mm pro úvodní horizont 0-20 m a Ø 146 mm pro horizont 20-150m, celkové množství upřesní vybraný dodavatel dle skutečnosti</t>
    </r>
  </si>
  <si>
    <t>B) Dílčí cena  (bez DPH)</t>
  </si>
  <si>
    <t>C) Materiál pro dopojení geotermálních vertikálních vrtů do technické místnosti</t>
  </si>
  <si>
    <t>jednotková cena</t>
  </si>
  <si>
    <t>celková cena</t>
  </si>
  <si>
    <r>
      <rPr>
        <b/>
        <sz val="9"/>
        <color theme="1"/>
        <rFont val="Calibri"/>
        <family val="2"/>
        <charset val="238"/>
        <scheme val="minor"/>
      </rPr>
      <t xml:space="preserve">Redukce počtu větví vrtů - přímá (snížení počtu okruhů) 
</t>
    </r>
    <r>
      <rPr>
        <sz val="9"/>
        <color theme="1"/>
        <rFont val="Calibri"/>
        <family val="2"/>
        <charset val="238"/>
        <scheme val="minor"/>
      </rPr>
      <t>• redukce HOSE 2 x Ø 40 → 1 x Ø 50 mm, PE 100 RC, SRD 11, PN16
• 2 x elektrospojka: Ø 40 mm, PE 100, SDR 11
• 1 x elektrospojka: Ø 50 mm, PE 100, SDR 11</t>
    </r>
  </si>
  <si>
    <r>
      <rPr>
        <b/>
        <sz val="9"/>
        <color theme="1"/>
        <rFont val="Calibri"/>
        <family val="2"/>
        <charset val="238"/>
        <scheme val="minor"/>
      </rPr>
      <t>Potrubí horizontální rozvody od vrtů</t>
    </r>
    <r>
      <rPr>
        <sz val="9"/>
        <color theme="1"/>
        <rFont val="Calibri"/>
        <family val="2"/>
        <charset val="238"/>
        <scheme val="minor"/>
      </rPr>
      <t xml:space="preserve">
• Ø 50 x 4,6 mm, tlaková odolnost 16 bar (SDR11, PN16)
• vnější ochranná vrstva
• vyrobeno dle normy PAS 1075 typ 2
• 100 m návin</t>
    </r>
  </si>
  <si>
    <r>
      <rPr>
        <b/>
        <sz val="9"/>
        <color theme="1"/>
        <rFont val="Calibri"/>
        <family val="2"/>
        <charset val="238"/>
        <scheme val="minor"/>
      </rPr>
      <t>Potrubí svislé - napojení na rozdělovač/sběrač</t>
    </r>
    <r>
      <rPr>
        <sz val="9"/>
        <color theme="1"/>
        <rFont val="Calibri"/>
        <family val="2"/>
        <charset val="238"/>
        <scheme val="minor"/>
      </rPr>
      <t xml:space="preserve">
• Ø 50 x 4,6 mm, tlaková odolnost 16 bar (SDR11, PN16)
• vnější ochranná vrstva
• vyrobeno dle normy PAS 1075 typ 2
• 6 m tyč</t>
    </r>
  </si>
  <si>
    <r>
      <rPr>
        <b/>
        <sz val="9"/>
        <color theme="1"/>
        <rFont val="Calibri"/>
        <family val="2"/>
        <charset val="238"/>
        <scheme val="minor"/>
      </rPr>
      <t>Elektrotvarovka pro spojení potrubí</t>
    </r>
    <r>
      <rPr>
        <sz val="9"/>
        <color theme="1"/>
        <rFont val="Calibri"/>
        <family val="2"/>
        <charset val="238"/>
        <scheme val="minor"/>
      </rPr>
      <t xml:space="preserve">
• elektrokoleno 90</t>
    </r>
    <r>
      <rPr>
        <sz val="9"/>
        <color theme="1"/>
        <rFont val="Calibri"/>
        <family val="2"/>
        <charset val="238"/>
      </rPr>
      <t>°</t>
    </r>
    <r>
      <rPr>
        <sz val="9"/>
        <color theme="1"/>
        <rFont val="Calibri"/>
        <family val="2"/>
        <charset val="238"/>
        <scheme val="minor"/>
      </rPr>
      <t xml:space="preserve">: </t>
    </r>
    <r>
      <rPr>
        <sz val="9"/>
        <color theme="1"/>
        <rFont val="Calibri"/>
        <family val="2"/>
        <charset val="238"/>
      </rPr>
      <t>Ø 50 mm, PE 100, SDR 11</t>
    </r>
  </si>
  <si>
    <r>
      <rPr>
        <b/>
        <sz val="9"/>
        <color theme="1"/>
        <rFont val="Calibri"/>
        <family val="2"/>
        <charset val="238"/>
        <scheme val="minor"/>
      </rPr>
      <t>Elektrotvarovka pro spojení potrubí - rezerva</t>
    </r>
    <r>
      <rPr>
        <sz val="9"/>
        <color theme="1"/>
        <rFont val="Calibri"/>
        <family val="2"/>
        <charset val="238"/>
        <scheme val="minor"/>
      </rPr>
      <t xml:space="preserve">
• elektrospojka: </t>
    </r>
    <r>
      <rPr>
        <sz val="9"/>
        <color theme="1"/>
        <rFont val="Calibri"/>
        <family val="2"/>
        <charset val="238"/>
      </rPr>
      <t>Ø 50 mm, PE 100, SDR 11</t>
    </r>
  </si>
  <si>
    <r>
      <t xml:space="preserve">Plně vybavený rozdělovač / sběrač  vývody  2/2
</t>
    </r>
    <r>
      <rPr>
        <sz val="9"/>
        <color theme="1"/>
        <rFont val="Calibri"/>
        <family val="2"/>
        <charset val="238"/>
        <scheme val="minor"/>
      </rPr>
      <t>• celoplastová technologie
• 1 x rozdělovač, PVC kulové kohouty DN40– 2 výstupů
• 1 x sběrač, uzavírací/vyvažovací ventily vč. PP průtokoměru o rozsahu 35-70 l/min – 2 vstupů
• 2 x napouštěcí / odvzdušňovací kohout
• 4 x vývod potrubí Ø 50 mm
• 2 x uzavírací kulový kohout DN50 + přechod navnější závit 2"</t>
    </r>
  </si>
  <si>
    <r>
      <rPr>
        <b/>
        <sz val="9"/>
        <color theme="1"/>
        <rFont val="Calibri"/>
        <family val="2"/>
        <charset val="238"/>
        <scheme val="minor"/>
      </rPr>
      <t>Kotvící materiál - uchycení RS</t>
    </r>
    <r>
      <rPr>
        <sz val="9"/>
        <color theme="1"/>
        <rFont val="Calibri"/>
        <family val="2"/>
        <charset val="238"/>
        <scheme val="minor"/>
      </rPr>
      <t xml:space="preserve">
• závitová tyč, 2x konzole, 4 x tepelně-izolační pouzdra + 4 x ocelové objímky s maticí</t>
    </r>
  </si>
  <si>
    <r>
      <rPr>
        <b/>
        <sz val="9"/>
        <color theme="1"/>
        <rFont val="Calibri"/>
        <family val="2"/>
        <charset val="238"/>
        <scheme val="minor"/>
      </rPr>
      <t>Izolace potrubí - svislé potrubí interiér</t>
    </r>
    <r>
      <rPr>
        <sz val="9"/>
        <color theme="1"/>
        <rFont val="Calibri"/>
        <family val="2"/>
        <charset val="238"/>
        <scheme val="minor"/>
      </rPr>
      <t xml:space="preserve">
• Ø 54 x 13 mm, kaučuková izolace s komůrkovou strukturou</t>
    </r>
  </si>
  <si>
    <r>
      <rPr>
        <b/>
        <sz val="9"/>
        <color theme="1"/>
        <rFont val="Calibri"/>
        <family val="2"/>
        <charset val="238"/>
        <scheme val="minor"/>
      </rPr>
      <t>Izolace potrubí - horizontální rozvody křížení IS</t>
    </r>
    <r>
      <rPr>
        <sz val="9"/>
        <color theme="1"/>
        <rFont val="Calibri"/>
        <family val="2"/>
        <charset val="238"/>
        <scheme val="minor"/>
      </rPr>
      <t xml:space="preserve">
• Ø 54 x 9 mm, kaučuková izolace s komůrkovou strukturou</t>
    </r>
  </si>
  <si>
    <r>
      <rPr>
        <b/>
        <sz val="9"/>
        <color theme="1"/>
        <rFont val="Calibri"/>
        <family val="2"/>
        <charset val="238"/>
        <scheme val="minor"/>
      </rPr>
      <t>KORUFLEX DN 110</t>
    </r>
    <r>
      <rPr>
        <sz val="9"/>
        <color theme="1"/>
        <rFont val="Calibri"/>
        <family val="2"/>
        <charset val="238"/>
        <scheme val="minor"/>
      </rPr>
      <t xml:space="preserve">
• KORUFLEX, d 110 mm (vnější), PEHD</t>
    </r>
  </si>
  <si>
    <r>
      <rPr>
        <b/>
        <sz val="9"/>
        <color theme="1"/>
        <rFont val="Calibri"/>
        <family val="2"/>
        <charset val="238"/>
        <scheme val="minor"/>
      </rPr>
      <t>Smršťovací rukáv za tepla 140/42 s lepidlem (1,22 m)</t>
    </r>
    <r>
      <rPr>
        <sz val="9"/>
        <color theme="1"/>
        <rFont val="Calibri"/>
        <family val="2"/>
        <charset val="238"/>
        <scheme val="minor"/>
      </rPr>
      <t xml:space="preserve">
• Stahovací rukáv pro zamezení vniku vlhkosti do izolace potrubí, utěsní chráničku vůči
potrubí
• Délka 1,22 m slouží pro utěsnění 4ks potrubí (25 cm těsnění = jeden zaizolovaný
vývod)
• S lepidlem pro dokonalé přilnutí na povrch</t>
    </r>
  </si>
  <si>
    <r>
      <rPr>
        <b/>
        <sz val="9"/>
        <color theme="1"/>
        <rFont val="Calibri"/>
        <family val="2"/>
        <charset val="238"/>
        <scheme val="minor"/>
      </rPr>
      <t xml:space="preserve">Nemrznoucí směs - KONCENTRÁT
</t>
    </r>
    <r>
      <rPr>
        <sz val="9"/>
        <color theme="1"/>
        <rFont val="Calibri"/>
        <family val="2"/>
        <charset val="238"/>
        <scheme val="minor"/>
      </rPr>
      <t xml:space="preserve">• chemická báze - monoethylenglykol, bez zápachu
• koncentrát – poměr ředění 1 : 2,5 (nemrznoucí směr / voda)
• teplonosná antikorozní kapalina, šetrná k pryžovým těsněním
• delší životnost oběhových čerpadel, doporučená výrobci TČ v EU
</t>
    </r>
    <r>
      <rPr>
        <sz val="9"/>
        <color rgb="FFFF0000"/>
        <rFont val="Calibri"/>
        <family val="2"/>
        <charset val="238"/>
        <scheme val="minor"/>
      </rPr>
      <t>• množství koncentrátu počítáno pouze pro primární okruh (ukončeno za prostupem do objektu rozdělovačem/sběračem)</t>
    </r>
  </si>
  <si>
    <t>l</t>
  </si>
  <si>
    <r>
      <rPr>
        <b/>
        <sz val="9"/>
        <color indexed="8"/>
        <rFont val="Calibri"/>
        <family val="2"/>
        <charset val="238"/>
        <scheme val="minor"/>
      </rPr>
      <t xml:space="preserve">Prostupová deska s pažnicemi 4×100/500–4LOCK+R
</t>
    </r>
    <r>
      <rPr>
        <sz val="9"/>
        <color indexed="8"/>
        <rFont val="Calibri"/>
        <family val="2"/>
        <charset val="238"/>
        <scheme val="minor"/>
      </rPr>
      <t xml:space="preserve">• pro vodorovné i svislé konstrukce, silnostěnné a plnostěnné PVC
• vnitřní průměr pažnic: </t>
    </r>
    <r>
      <rPr>
        <b/>
        <sz val="9"/>
        <color indexed="8"/>
        <rFont val="Calibri"/>
        <family val="2"/>
        <charset val="238"/>
        <scheme val="minor"/>
      </rPr>
      <t xml:space="preserve">4× DN/ID 100  </t>
    </r>
    <r>
      <rPr>
        <sz val="9"/>
        <color indexed="8"/>
        <rFont val="Calibri"/>
        <family val="2"/>
        <charset val="238"/>
        <scheme val="minor"/>
      </rPr>
      <t>• osová rozteč:</t>
    </r>
    <r>
      <rPr>
        <b/>
        <sz val="9"/>
        <color indexed="8"/>
        <rFont val="Calibri"/>
        <family val="2"/>
        <charset val="238"/>
        <scheme val="minor"/>
      </rPr>
      <t xml:space="preserve"> 140 a 150 mm
</t>
    </r>
    <r>
      <rPr>
        <sz val="9"/>
        <color indexed="8"/>
        <rFont val="Calibri"/>
        <family val="2"/>
        <charset val="238"/>
        <scheme val="minor"/>
      </rPr>
      <t>• tloušťka konstrukce:</t>
    </r>
    <r>
      <rPr>
        <b/>
        <sz val="9"/>
        <color indexed="8"/>
        <rFont val="Calibri"/>
        <family val="2"/>
        <charset val="238"/>
        <scheme val="minor"/>
      </rPr>
      <t xml:space="preserve"> L = 500 mm</t>
    </r>
    <r>
      <rPr>
        <sz val="9"/>
        <color indexed="8"/>
        <rFont val="Calibri"/>
        <family val="2"/>
        <charset val="238"/>
        <scheme val="minor"/>
      </rPr>
      <t xml:space="preserve">
• rozměr těsnící desky (šířka x délka): 550 × 550 mm
• integrovaný 4 násobný těsnící hřeben </t>
    </r>
    <r>
      <rPr>
        <b/>
        <sz val="9"/>
        <color indexed="8"/>
        <rFont val="Calibri"/>
        <family val="2"/>
        <charset val="238"/>
        <scheme val="minor"/>
      </rPr>
      <t>4LOCK</t>
    </r>
    <r>
      <rPr>
        <sz val="9"/>
        <color indexed="8"/>
        <rFont val="Calibri"/>
        <family val="2"/>
        <charset val="238"/>
        <scheme val="minor"/>
      </rPr>
      <t xml:space="preserve">
  monolitické spojení s betonem (bílá vana)
  tlaková odolnost:</t>
    </r>
    <r>
      <rPr>
        <b/>
        <sz val="9"/>
        <color indexed="8"/>
        <rFont val="Calibri"/>
        <family val="2"/>
        <charset val="238"/>
        <scheme val="minor"/>
      </rPr>
      <t xml:space="preserve"> vodotěsnost, plynotěsnost do 10,0 bar
</t>
    </r>
    <r>
      <rPr>
        <sz val="9"/>
        <color indexed="8"/>
        <rFont val="Calibri"/>
        <family val="2"/>
        <charset val="238"/>
        <scheme val="minor"/>
      </rPr>
      <t xml:space="preserve">• límec s povrchem </t>
    </r>
    <r>
      <rPr>
        <b/>
        <sz val="9"/>
        <color indexed="8"/>
        <rFont val="Calibri"/>
        <family val="2"/>
        <charset val="238"/>
        <scheme val="minor"/>
      </rPr>
      <t>(R): pro asfaltové pásy a PVC fólie</t>
    </r>
    <r>
      <rPr>
        <sz val="9"/>
        <color indexed="8"/>
        <rFont val="Calibri"/>
        <family val="2"/>
        <charset val="238"/>
        <scheme val="minor"/>
      </rPr>
      <t xml:space="preserve">
• 4× montážní víčko
</t>
    </r>
    <r>
      <rPr>
        <i/>
        <sz val="9"/>
        <color rgb="FFFF0000"/>
        <rFont val="Calibri"/>
        <family val="2"/>
        <charset val="238"/>
        <scheme val="minor"/>
      </rPr>
      <t xml:space="preserve">• </t>
    </r>
    <r>
      <rPr>
        <b/>
        <i/>
        <sz val="9"/>
        <color rgb="FFFF0000"/>
        <rFont val="Calibri"/>
        <family val="2"/>
        <charset val="238"/>
        <scheme val="minor"/>
      </rPr>
      <t>dle projektové dokumentace – výroba bude zahájena po odsouhlasení výrobního výkresu</t>
    </r>
  </si>
  <si>
    <r>
      <rPr>
        <b/>
        <sz val="9"/>
        <color indexed="8"/>
        <rFont val="Calibri"/>
        <family val="2"/>
        <charset val="238"/>
        <scheme val="minor"/>
      </rPr>
      <t xml:space="preserve">Nedělená těsnící vložka 100/50
</t>
    </r>
    <r>
      <rPr>
        <sz val="9"/>
        <color indexed="8"/>
        <rFont val="Calibri"/>
        <family val="2"/>
        <charset val="238"/>
        <scheme val="minor"/>
      </rPr>
      <t>• pro hladké potrubí a kabely s pevnou stěnou</t>
    </r>
    <r>
      <rPr>
        <b/>
        <sz val="9"/>
        <color indexed="8"/>
        <rFont val="Calibri"/>
        <family val="2"/>
        <charset val="238"/>
        <scheme val="minor"/>
      </rPr>
      <t xml:space="preserve">
</t>
    </r>
    <r>
      <rPr>
        <sz val="9"/>
        <color indexed="8"/>
        <rFont val="Calibri"/>
        <family val="2"/>
        <charset val="238"/>
        <scheme val="minor"/>
      </rPr>
      <t xml:space="preserve">• vnitřní průměr pažnice, nebo jádrového vývrtu: </t>
    </r>
    <r>
      <rPr>
        <b/>
        <sz val="9"/>
        <color indexed="8"/>
        <rFont val="Calibri"/>
        <family val="2"/>
        <charset val="238"/>
        <scheme val="minor"/>
      </rPr>
      <t>DN/ID 100</t>
    </r>
    <r>
      <rPr>
        <sz val="9"/>
        <color indexed="8"/>
        <rFont val="Calibri"/>
        <family val="2"/>
        <charset val="238"/>
        <scheme val="minor"/>
      </rPr>
      <t xml:space="preserve">
• vnější průměr potrubí, nebo kabelu: </t>
    </r>
    <r>
      <rPr>
        <b/>
        <sz val="9"/>
        <rFont val="Calibri"/>
        <family val="2"/>
        <charset val="238"/>
        <scheme val="minor"/>
      </rPr>
      <t>1× Ø 50 mm</t>
    </r>
    <r>
      <rPr>
        <b/>
        <sz val="9"/>
        <color indexed="8"/>
        <rFont val="Calibri"/>
        <family val="2"/>
        <charset val="238"/>
        <scheme val="minor"/>
      </rPr>
      <t xml:space="preserve">
</t>
    </r>
    <r>
      <rPr>
        <sz val="9"/>
        <color indexed="8"/>
        <rFont val="Calibri"/>
        <family val="2"/>
        <charset val="238"/>
        <scheme val="minor"/>
      </rPr>
      <t>•</t>
    </r>
    <r>
      <rPr>
        <b/>
        <sz val="9"/>
        <color indexed="8"/>
        <rFont val="Calibri"/>
        <family val="2"/>
        <charset val="238"/>
        <scheme val="minor"/>
      </rPr>
      <t xml:space="preserve"> </t>
    </r>
    <r>
      <rPr>
        <sz val="9"/>
        <color indexed="8"/>
        <rFont val="Calibri"/>
        <family val="2"/>
        <charset val="238"/>
        <scheme val="minor"/>
      </rPr>
      <t xml:space="preserve">přítlačné kroužky: nerez V2A – certifikát  Rost Frei, tloušťka 5 mm
• pryžový segment: EPDM, protiskluzový, nepodléhá stárnutí, otěruodolný
• šířka pryžového těsnícího prvku 40 mm
• tlaková odolnost: </t>
    </r>
    <r>
      <rPr>
        <b/>
        <sz val="9"/>
        <color indexed="8"/>
        <rFont val="Calibri"/>
        <family val="2"/>
        <charset val="238"/>
        <scheme val="minor"/>
      </rPr>
      <t xml:space="preserve">vodotěsnost, plynotěsnost do 5,0 bar
</t>
    </r>
    <r>
      <rPr>
        <sz val="9"/>
        <color indexed="8"/>
        <rFont val="Calibri"/>
        <family val="2"/>
        <charset val="238"/>
        <scheme val="minor"/>
      </rPr>
      <t xml:space="preserve">• utahovací matice </t>
    </r>
    <r>
      <rPr>
        <b/>
        <sz val="9"/>
        <color indexed="8"/>
        <rFont val="Calibri"/>
        <family val="2"/>
        <charset val="238"/>
        <scheme val="minor"/>
      </rPr>
      <t>systém DKM</t>
    </r>
    <r>
      <rPr>
        <sz val="9"/>
        <color indexed="8"/>
        <rFont val="Calibri"/>
        <family val="2"/>
        <charset val="238"/>
        <scheme val="minor"/>
      </rPr>
      <t>: optimální utahovací moment (montáž bez použití momentového klíče)</t>
    </r>
  </si>
  <si>
    <r>
      <rPr>
        <b/>
        <sz val="9"/>
        <color theme="1"/>
        <rFont val="Calibri"/>
        <family val="2"/>
        <charset val="238"/>
        <scheme val="minor"/>
      </rPr>
      <t xml:space="preserve">C) Celková cena </t>
    </r>
    <r>
      <rPr>
        <sz val="9"/>
        <color theme="1"/>
        <rFont val="Calibri"/>
        <family val="2"/>
        <charset val="238"/>
        <scheme val="minor"/>
      </rPr>
      <t>(bez DPH)</t>
    </r>
  </si>
  <si>
    <t>D) Práce - napojení vrtů do technické místnosti</t>
  </si>
  <si>
    <t>Montážní práce - pokládka a elektrosvařování potrubí: horizontální rozvody od vrtů k rozdělovači/sběrači (manipulace s náviny, svařování, pokládka, dočištění-odkopání zhlaví vrtu) - od každého vrtu 2x potrubí d50</t>
  </si>
  <si>
    <t>Montáž - osazení rozdělovače/sběrače, kotvení</t>
  </si>
  <si>
    <t>Tepelné izolování rozdělovače/sběrače vč. materiálu</t>
  </si>
  <si>
    <t>Tepelné izolování potrubí + ukládání do chráničky d110</t>
  </si>
  <si>
    <t>Tepelné izolování potrubí - potrubí v interiéru</t>
  </si>
  <si>
    <t>Tlakové zkoušky systému v rozsahu dle projektové dokumentace</t>
  </si>
  <si>
    <t>Míchání nemrznoucí kapaliny a plnění celého systému (celkový objem 1 070 l)</t>
  </si>
  <si>
    <t>Osazení dodané systémové multipažnice pro potrubí d50 + osazení těsnících vložek</t>
  </si>
  <si>
    <t>D) Dílčí cena  (bez DPH)</t>
  </si>
  <si>
    <t>E) Zemní práce, likvidace odpadu</t>
  </si>
  <si>
    <t>Zemní práce - strojní výkopy  - rýhy š. cca 800 mm, hl. 0,8 m (od úrovně HTÚ) pro horizontální potrubí, předpokládaná těžitelnost tř.I, svahování 3:1</t>
  </si>
  <si>
    <t xml:space="preserve">Zemní práce - přesuny výkopku v rámci stavby do 100 m vzdálenosti </t>
  </si>
  <si>
    <t>Odvoz a likvidace přebytečného výkopku včetně poplatku za skládkovné</t>
  </si>
  <si>
    <t>Odvoz a likvidace přebytečného výkopku včetně poplatku za skládkovné - v případně nevhodnosti vytěžených zemin pro zpětný zásyp výkopu (dle IGP  Ing. Luboš Med, 28.5.2021 jsou vytěžené zemminy podmínečně vhodné pro zpětný zásyp)</t>
  </si>
  <si>
    <t>Dodávka hutnitelného materiálu např. štěrkopísek 0/32 pro zpětný záhrn výkopů + hutnění po vrstvách (cca 198 m3) - v případně nevhodnosti vytěžených zemin pro zpětný zásyp výkopu (dle IGP  Ing. Luboš Med, 28.5.2021 jsou vytěžené zemminy podmínečně vhodné pro zpětný zásyp)</t>
  </si>
  <si>
    <r>
      <t>Zemní práce - záhrn výkopu hutnitelným materiálem</t>
    </r>
    <r>
      <rPr>
        <sz val="9"/>
        <color rgb="FFFF0000"/>
        <rFont val="Calibri"/>
        <family val="2"/>
        <charset val="238"/>
      </rPr>
      <t xml:space="preserve"> (předpoklad vytěženým vytříděným výkopkem fr 0/63)</t>
    </r>
    <r>
      <rPr>
        <sz val="9"/>
        <color indexed="8"/>
        <rFont val="Calibri"/>
        <family val="2"/>
        <charset val="238"/>
      </rPr>
      <t xml:space="preserve"> + hutnění po vrstvách </t>
    </r>
  </si>
  <si>
    <r>
      <t>Zemní práce - provedení štěrkového lože tl. 250 mm, frakce 0/8 vč. dopravy a uložen</t>
    </r>
    <r>
      <rPr>
        <sz val="9"/>
        <rFont val="Calibri"/>
        <family val="2"/>
        <charset val="238"/>
      </rPr>
      <t>í (cca 5 m3)</t>
    </r>
  </si>
  <si>
    <t>Odvoz a likvidace vytěženého materiálu z vrtání včetně poplatků za skládkovné (cca 4 ks kontejneru 7 m3 od vrtů)</t>
  </si>
  <si>
    <t>E) Dílčí cena  (bez DPH)</t>
  </si>
  <si>
    <t>REKAPITULACE:</t>
  </si>
  <si>
    <t>A) Organizační, projektové, administrativní a provozní náklady spojené s provedením díla:</t>
  </si>
  <si>
    <t>B) Vrtné práce včetně vystrojení geotermálních vertikálních vrtů:</t>
  </si>
  <si>
    <t>C) Materiál pro dopojení horizontálního vedení geotermálních vertikálních vrtů do technické místnosti:</t>
  </si>
  <si>
    <t>D) Práce - napojení vrtů do technické místnosti:</t>
  </si>
  <si>
    <t>Cena díla celkem bez DPH:</t>
  </si>
  <si>
    <t>STAVEBNÍ PŘIPRAVENOST:</t>
  </si>
  <si>
    <r>
      <rPr>
        <b/>
        <sz val="11"/>
        <rFont val="Calibri"/>
        <family val="2"/>
        <charset val="238"/>
      </rPr>
      <t>Projekt počítá s připraveností staveniště:</t>
    </r>
    <r>
      <rPr>
        <b/>
        <sz val="9"/>
        <rFont val="Calibri"/>
        <family val="2"/>
        <charset val="238"/>
      </rPr>
      <t xml:space="preserve">
</t>
    </r>
    <r>
      <rPr>
        <b/>
        <sz val="10"/>
        <rFont val="Calibri"/>
        <family val="2"/>
        <charset val="238"/>
      </rPr>
      <t>• Sjízdnost pro osobní i nákladní automobil
• Zabezpečení staveniště ostrahou nebo oplocením
• Nepřerušené připojení el.
• Přípojka pitné vody pro staveniště</t>
    </r>
  </si>
  <si>
    <t>ČZU – Fakulta lesnická a dřevařská</t>
  </si>
  <si>
    <t>SO 02 - Venkovní rozvody kanalizace</t>
  </si>
  <si>
    <t>Číslo</t>
  </si>
  <si>
    <t>Položka</t>
  </si>
  <si>
    <t>Materiálový list</t>
  </si>
  <si>
    <t>Měrná</t>
  </si>
  <si>
    <t>Počet</t>
  </si>
  <si>
    <t>Cena v Kč</t>
  </si>
  <si>
    <t>položky</t>
  </si>
  <si>
    <t>ceníku</t>
  </si>
  <si>
    <t>měr. jedn.</t>
  </si>
  <si>
    <t>Jednotková</t>
  </si>
  <si>
    <t>Celkem</t>
  </si>
  <si>
    <t>Revize 00</t>
  </si>
  <si>
    <t>dodávka</t>
  </si>
  <si>
    <t>montáž</t>
  </si>
  <si>
    <t>Soupis výkonů ja zpracován na základě dokumentace pro provedení stavby zpracované ve smyslu vyhlášky č. 499/2006 Sb ve znění pozdější úpravy vyhláškou 62/2013 Sb. Tento soupis výkonů je pouze informativní, dodavatel je povinnen veškeré výměry přepočítat na základě projektové dokumentace. V položkách je zahrnuta dodávka a montáž (D+M)</t>
  </si>
  <si>
    <t>01 - Zemní práce</t>
  </si>
  <si>
    <t>Odstranění humusu tl. 100, přemístění, odvoz</t>
  </si>
  <si>
    <t>Odstranění asfaltové konstrukce vozovky tl. 400 mm</t>
  </si>
  <si>
    <t>Řezání asfaltu</t>
  </si>
  <si>
    <t>bm</t>
  </si>
  <si>
    <t>Odstranění silničního obrubníku</t>
  </si>
  <si>
    <t>Hloubení rýh do š. 2000, v hornině tř. 3 a 4, přemístění na mezideponii</t>
  </si>
  <si>
    <t>Zřízení a odstranění pažení do hl. 5,5 m</t>
  </si>
  <si>
    <t xml:space="preserve">Zásyp rýhy sypaninou se zhutněním </t>
  </si>
  <si>
    <t>Naložení a odvoz přebytečné zeminy na skládku</t>
  </si>
  <si>
    <t>Oprava asfaltové vozovky tl. 400 mm</t>
  </si>
  <si>
    <t>Zálivka spar asfaltovou směsí</t>
  </si>
  <si>
    <t>Osazení silničního obruvíku</t>
  </si>
  <si>
    <t>Zajištění stávajících IS</t>
  </si>
  <si>
    <t>02 - Zakládání</t>
  </si>
  <si>
    <t>Podkladní pískový podsyp pod potrubí tl. 150 mm</t>
  </si>
  <si>
    <t xml:space="preserve">Betonová deska tl. 100 mm pod kanalizační šachty C15/20 </t>
  </si>
  <si>
    <t>03 - Vodorovné konstrukce</t>
  </si>
  <si>
    <t>Obsyp potrubí štěrkopískem, zrna do 25 mm, se zhutněním</t>
  </si>
  <si>
    <t>04 - Trubní vedení</t>
  </si>
  <si>
    <t>Trouba kanalizační PVC 250, SN10</t>
  </si>
  <si>
    <t>Trouba kanalizační PVC 315, SN10</t>
  </si>
  <si>
    <t>Trouba kanalizační PVC 160, SN10</t>
  </si>
  <si>
    <t>Odbočka PVC 315/160-45</t>
  </si>
  <si>
    <t>Koleno PVC 160-45</t>
  </si>
  <si>
    <t>Kanalizační šachta na potrubí PVC 315, vč. poklopu a stupadel, průměrná výška 3,1 m</t>
  </si>
  <si>
    <t>Kanalizační šachta na potrubí PVC 250, vč. poklopu a stupadel, průměrná výška 4,9 m</t>
  </si>
  <si>
    <t>Signalizační fólie</t>
  </si>
  <si>
    <t>05 - Ostataní konstrukce a práce, bourání</t>
  </si>
  <si>
    <t>Zkouška vodotěsnosti</t>
  </si>
  <si>
    <t>Kamerová prohlídka</t>
  </si>
  <si>
    <t>06 - Přesun hmot</t>
  </si>
  <si>
    <t>Přesun hmot pro trubní vedení z trub plastových, otevřený výkop</t>
  </si>
  <si>
    <t>07 - Ostatní náklady</t>
  </si>
  <si>
    <t>Poplatek za uložení odpadu ze sypaniny na skládce (skládkovné)</t>
  </si>
  <si>
    <t>Provozní vlivy</t>
  </si>
  <si>
    <t xml:space="preserve"> - dodavatelská dokumentace</t>
  </si>
  <si>
    <t xml:space="preserve"> - dokumentace skutečného provedení včetně geodetické zaměření</t>
  </si>
  <si>
    <t xml:space="preserve"> - vytyčení sítí</t>
  </si>
  <si>
    <t xml:space="preserve"> - zajištění archeologického dohledu </t>
  </si>
  <si>
    <t>Ostatní nespecifikované položky</t>
  </si>
  <si>
    <t>celkem stavební část</t>
  </si>
  <si>
    <t>SO 03 Venkovní rozvody vody</t>
  </si>
  <si>
    <t>Odstranění konstrukce chodníku - zámková dlažba tl. 300 mm</t>
  </si>
  <si>
    <t>Odstranění humusu tl. 100 mm, přemístění a odvoz</t>
  </si>
  <si>
    <t>Hloubení jam v hornině tř. 3 a 4, přemístění na mezideponii</t>
  </si>
  <si>
    <t>Zřízení a odstranění pažení do hl. 2,0 m</t>
  </si>
  <si>
    <t xml:space="preserve">Zásyp rýhy a jam sypaninou se zhutněním </t>
  </si>
  <si>
    <t>Oprava chodníku ze zámkové dlažby tl. 300 mm</t>
  </si>
  <si>
    <t>Osazení silničního obrubníku</t>
  </si>
  <si>
    <t>Podsyp pískem se zhutněním tl. 100 mm (potrubí)</t>
  </si>
  <si>
    <t xml:space="preserve">Opěrné bloky - beton C12/15 </t>
  </si>
  <si>
    <t xml:space="preserve">Podbetonování tvarovek - beton C12/15 </t>
  </si>
  <si>
    <t xml:space="preserve">Podsyp štěrkem 16/32 tl. 150 mm se zhutněním </t>
  </si>
  <si>
    <t>Podkladní beton C12/15 tl. 150 mm</t>
  </si>
  <si>
    <t>Obsyp potrubí pískem se zhutněním</t>
  </si>
  <si>
    <t xml:space="preserve">Trouba vodovodní HDPE 100 RC+ 40 x 3,7 SDR11 </t>
  </si>
  <si>
    <t>Šroubovací svěrná spojka HDPE T 50/50</t>
  </si>
  <si>
    <t>Šroubovací svěrná spojka HDPE R 50/40</t>
  </si>
  <si>
    <t>Uzávěr kulový kohout DN 40 s ovládací tyčí, poklopem a roznášecí deskou</t>
  </si>
  <si>
    <t>Signalizační vodič</t>
  </si>
  <si>
    <t>Tlaková zkouška vodou, potrubí DN 32</t>
  </si>
  <si>
    <t>Proplach a desinfekce vodovodního potrubí DN 32</t>
  </si>
  <si>
    <t>Orientační tabulky  vč. Sloupku</t>
  </si>
  <si>
    <t>Manipulace na stávajícím vodovodu</t>
  </si>
  <si>
    <t>Poř.</t>
  </si>
  <si>
    <t>cena celkem</t>
  </si>
  <si>
    <t>10: Elektroinstalace</t>
  </si>
  <si>
    <t>1010: vnější rozvody a zařízení</t>
  </si>
  <si>
    <t>Přeložka areálového osvětlení VO/AO</t>
  </si>
  <si>
    <t>1.</t>
  </si>
  <si>
    <t>ZAŘ</t>
  </si>
  <si>
    <t>Demontáž sloupu veřejného osvětlení včetně osvětlovacího tělesa</t>
  </si>
  <si>
    <t>2.</t>
  </si>
  <si>
    <t>Montáž sloupu veřejného osvětlení včetně osvětlovacího tělesa</t>
  </si>
  <si>
    <t>3.</t>
  </si>
  <si>
    <t>Výkopové práce - manuální</t>
  </si>
  <si>
    <t>bm3</t>
  </si>
  <si>
    <t>4.</t>
  </si>
  <si>
    <t>Zhutnění zeminy</t>
  </si>
  <si>
    <t>5.</t>
  </si>
  <si>
    <t>štěrkové lože</t>
  </si>
  <si>
    <t>6.</t>
  </si>
  <si>
    <t>betonáž</t>
  </si>
  <si>
    <t>7.</t>
  </si>
  <si>
    <t xml:space="preserve">teréní úpravy </t>
  </si>
  <si>
    <t>8.</t>
  </si>
  <si>
    <t>geodetické zaměření / vytýčení výkopu a sítí</t>
  </si>
  <si>
    <t>9.</t>
  </si>
  <si>
    <t>Kabeláž AYKY 3x16</t>
  </si>
  <si>
    <t>10.</t>
  </si>
  <si>
    <t>Zemnění FeZn 30/4</t>
  </si>
  <si>
    <t>11.</t>
  </si>
  <si>
    <t>Pomocný instalačn í materiál; kabelové spojky, svorkovnice, izolace</t>
  </si>
  <si>
    <t>12.</t>
  </si>
  <si>
    <t>komplexní instalace</t>
  </si>
  <si>
    <t>Kabeláž pro stáje - zálohovaná síť NN 0,4 kV</t>
  </si>
  <si>
    <t>Kabel 1-CYKY-J 5x70 qmm</t>
  </si>
  <si>
    <t>Pojistková skřín, 1 sada, 200A, povrchová instalace, IP54</t>
  </si>
  <si>
    <t>Zakončení kabeláže na pojistkové spodky</t>
  </si>
  <si>
    <t>Výkopové práce š300- manuální</t>
  </si>
  <si>
    <t>Pískové lože</t>
  </si>
  <si>
    <t>Zásypová zemina, frakce 1-3</t>
  </si>
  <si>
    <t>Zásypová zemina, využití výkopové zeminy</t>
  </si>
  <si>
    <t>betonový zákryt / dlaždice 25x1x0,06-0,08</t>
  </si>
  <si>
    <t>výstražná folie elektro</t>
  </si>
  <si>
    <t>frézování vozovky (beton, asfalt)</t>
  </si>
  <si>
    <t>13.</t>
  </si>
  <si>
    <t>14.</t>
  </si>
  <si>
    <t>Rozvody SEK a pomocné slaboproudé a silnoproudé rozvody</t>
  </si>
  <si>
    <t>Kabel CYKY-J 5x1,5 - elektrizace branky/brány/ESL zařízení</t>
  </si>
  <si>
    <t>Kabel FTP/6_PE - ESL zařízení</t>
  </si>
  <si>
    <t>Kabel CYA ZŽ 16 qmm - doplňkové uzemnění / vyrovnání EQP</t>
  </si>
  <si>
    <t>Optický kabel 24 vl. SM pro venkovní rozvody</t>
  </si>
  <si>
    <t>Instalační BOX MIS 1/2 B (var. 400x500x150, IP66) na omítku</t>
  </si>
  <si>
    <t>Multikanál min. 4 komorový pro vedení ESL a Esi kabeláže</t>
  </si>
  <si>
    <t>Trubky KOPOFLEX 50</t>
  </si>
  <si>
    <t>Prostupka pro trubku KOPOFLEX d50 do multikanálu</t>
  </si>
  <si>
    <t>Hydroizolační utěsnění trubek</t>
  </si>
  <si>
    <t>Výkopové práce š400 - manuální</t>
  </si>
  <si>
    <t>15.</t>
  </si>
  <si>
    <t>16.</t>
  </si>
  <si>
    <t>17.</t>
  </si>
  <si>
    <t>18.</t>
  </si>
  <si>
    <t>19.</t>
  </si>
  <si>
    <t>Pomocný instalační materiál pro vnitřní rozvody v objektu</t>
  </si>
  <si>
    <t>20.</t>
  </si>
  <si>
    <t>1070: ostatní</t>
  </si>
  <si>
    <t>OST.</t>
  </si>
  <si>
    <t>Odpadové hospodářství</t>
  </si>
  <si>
    <t xml:space="preserve">Realizační dokumentace dodavatele - zohlednění konkrétních výrobků a svorkových schémat! </t>
  </si>
  <si>
    <t>Výrobní dokumentace výrobků dodaných na stavbu, pokud není součástí ceny výrobku. Např. rozvodnice, apod.</t>
  </si>
  <si>
    <t>Dokumentace skutečného provedení</t>
  </si>
  <si>
    <t>Jednání a administrativní úkony, včetně nutných účastí na schvalovacích řízeních. Jednání s místní správou PDS, apod.</t>
  </si>
  <si>
    <t>Měření a revize
Měření a revize – měření na kabelech, vypracování měřících protokolů
provedení všech měření a kompletní revize systému podle příslušných norem. Vypracování měřících protokolů a revizních zpráv.</t>
  </si>
  <si>
    <t>Drobný elektroinstalační a spojovací materiál
Podružný materiál – drobný elektroinstalační materiál, hmoždinky, materiál pro svazkování kabelů v trase, vázací pásky, štítky, popisky, značení tras apod. apod. (cca 3% -  instalačního materiálu) vč. případných bezpečnostních tabulek a instrukcí, bezpečnostní značení.</t>
  </si>
  <si>
    <t>Doprava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</si>
</sst>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#,##0.00%"/>
    <numFmt numFmtId="165" formatCode="dd\.mm\.yyyy"/>
    <numFmt numFmtId="166" formatCode="#,##0.00000"/>
    <numFmt numFmtId="167" formatCode="#,##0.000"/>
    <numFmt numFmtId="168" formatCode="#,##0\ &quot;Kč&quot;"/>
    <numFmt numFmtId="169" formatCode="#,##0.0\ &quot;Kč&quot;"/>
    <numFmt numFmtId="170" formatCode="[$€-2]\ #,##0.00"/>
    <numFmt numFmtId="171" formatCode="0.0"/>
    <numFmt numFmtId="172" formatCode="#,##0.00\ _K_č"/>
    <numFmt numFmtId="173" formatCode="_(#,##0.0??;\-\ #,##0.0??;&quot;–&quot;???;_(@_)"/>
    <numFmt numFmtId="174" formatCode="#,##0.0_ ;\-#,##0.0\ "/>
  </numFmts>
  <fonts count="89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  <font>
      <sz val="8"/>
      <name val="Arial CE"/>
      <family val="2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i/>
      <sz val="9"/>
      <color rgb="FFFF0000"/>
      <name val="Calibri"/>
      <family val="2"/>
      <charset val="238"/>
      <scheme val="minor"/>
    </font>
    <font>
      <b/>
      <i/>
      <sz val="9"/>
      <color rgb="FFFF000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color indexed="8"/>
      <name val="Calibri"/>
      <family val="2"/>
      <charset val="238"/>
    </font>
    <font>
      <sz val="9"/>
      <name val="Calibri"/>
      <family val="2"/>
      <charset val="238"/>
    </font>
    <font>
      <sz val="9"/>
      <color rgb="FF388600"/>
      <name val="Calibri"/>
      <family val="2"/>
      <charset val="238"/>
      <scheme val="minor"/>
    </font>
    <font>
      <sz val="9"/>
      <color rgb="FF388600"/>
      <name val="Calibri"/>
      <family val="2"/>
      <charset val="238"/>
    </font>
    <font>
      <sz val="9"/>
      <color rgb="FFFF0000"/>
      <name val="Calibri"/>
      <family val="2"/>
      <charset val="238"/>
    </font>
    <font>
      <b/>
      <sz val="9"/>
      <name val="Calibri"/>
      <family val="2"/>
      <charset val="238"/>
    </font>
    <font>
      <b/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11"/>
      <name val="Arial CE"/>
      <family val="2"/>
      <charset val="238"/>
    </font>
    <font>
      <b/>
      <sz val="11"/>
      <name val="Arial CE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sz val="8"/>
      <name val="Arial Narrow"/>
      <family val="2"/>
      <charset val="238"/>
    </font>
    <font>
      <sz val="8"/>
      <name val="Arial CE"/>
      <family val="2"/>
      <charset val="238"/>
    </font>
    <font>
      <sz val="10"/>
      <name val="Times New Roman CE"/>
      <family val="1"/>
      <charset val="238"/>
    </font>
    <font>
      <sz val="10"/>
      <name val="Arial Narrow"/>
      <family val="2"/>
      <charset val="238"/>
    </font>
    <font>
      <sz val="10"/>
      <name val="Arial Narrow"/>
      <family val="2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0" tint="-0.499984740745262"/>
      <name val="Arial Narrow"/>
      <family val="2"/>
      <charset val="238"/>
    </font>
    <font>
      <sz val="11"/>
      <color theme="0" tint="-0.499984740745262"/>
      <name val="Arial CE"/>
      <family val="2"/>
      <charset val="238"/>
    </font>
    <font>
      <sz val="8"/>
      <name val="Arial"/>
      <family val="2"/>
      <charset val="238"/>
    </font>
    <font>
      <b/>
      <sz val="12"/>
      <name val="Arial Narrow"/>
      <family val="2"/>
      <charset val="238"/>
    </font>
    <font>
      <sz val="12"/>
      <name val="Calibri"/>
      <family val="2"/>
      <charset val="238"/>
    </font>
    <font>
      <sz val="10"/>
      <name val="Arial"/>
      <charset val="238"/>
    </font>
    <font>
      <b/>
      <sz val="10"/>
      <name val="Roboto Condensed"/>
      <charset val="238"/>
    </font>
    <font>
      <sz val="10"/>
      <name val="Roboto Condensed"/>
      <charset val="238"/>
    </font>
    <font>
      <i/>
      <sz val="10"/>
      <name val="Roboto Condensed"/>
      <charset val="238"/>
    </font>
  </fonts>
  <fills count="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dotted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dotted">
        <color theme="0" tint="-0.499984740745262"/>
      </bottom>
      <diagonal/>
    </border>
    <border>
      <left/>
      <right/>
      <top style="medium">
        <color theme="0" tint="-0.499984740745262"/>
      </top>
      <bottom style="dotted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dotted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medium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dotted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dotted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dotted">
        <color theme="0" tint="-0.499984740745262"/>
      </top>
      <bottom style="medium">
        <color theme="0" tint="-0.499984740745262"/>
      </bottom>
      <diagonal/>
    </border>
    <border>
      <left/>
      <right/>
      <top style="dotted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dotted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dotted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tted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dotted">
        <color theme="1" tint="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dotted">
        <color theme="1" tint="0.499984740745262"/>
      </bottom>
      <diagonal/>
    </border>
    <border>
      <left/>
      <right style="thin">
        <color theme="0" tint="-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 style="medium">
        <color theme="0" tint="-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 style="thin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 style="thin">
        <color theme="0" tint="-0.499984740745262"/>
      </left>
      <right/>
      <top style="dotted">
        <color theme="1" tint="0.499984740745262"/>
      </top>
      <bottom style="dotted">
        <color theme="1" tint="0.499984740745262"/>
      </bottom>
      <diagonal/>
    </border>
    <border>
      <left/>
      <right/>
      <top style="dotted">
        <color theme="1" tint="0.499984740745262"/>
      </top>
      <bottom style="dotted">
        <color theme="1" tint="0.499984740745262"/>
      </bottom>
      <diagonal/>
    </border>
    <border>
      <left style="thin">
        <color theme="0" tint="-0.499984740745262"/>
      </left>
      <right/>
      <top style="dotted">
        <color theme="1" tint="0.499984740745262"/>
      </top>
      <bottom style="dotted">
        <color theme="0" tint="-0.499984740745262"/>
      </bottom>
      <diagonal/>
    </border>
    <border>
      <left/>
      <right style="thin">
        <color theme="0" tint="-0.499984740745262"/>
      </right>
      <top style="dotted">
        <color theme="1" tint="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dotted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tted">
        <color theme="0" tint="-0.499984740745262"/>
      </top>
      <bottom style="dotted">
        <color theme="1" tint="0.499984740745262"/>
      </bottom>
      <diagonal/>
    </border>
    <border>
      <left style="medium">
        <color theme="0" tint="-0.499984740745262"/>
      </left>
      <right style="thin">
        <color theme="1" tint="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theme="1" tint="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theme="1" tint="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9" fillId="0" borderId="0" applyNumberFormat="0" applyFill="0" applyBorder="0" applyAlignment="0" applyProtection="0"/>
    <xf numFmtId="43" fontId="40" fillId="0" borderId="0" applyFont="0" applyFill="0" applyBorder="0" applyAlignment="0" applyProtection="0"/>
    <xf numFmtId="0" fontId="1" fillId="0" borderId="0"/>
    <xf numFmtId="0" fontId="85" fillId="0" borderId="0"/>
  </cellStyleXfs>
  <cellXfs count="63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5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5" fillId="3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3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3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5" fillId="4" borderId="6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right" vertical="center"/>
    </xf>
    <xf numFmtId="0" fontId="5" fillId="4" borderId="7" xfId="0" applyFont="1" applyFill="1" applyBorder="1" applyAlignment="1">
      <alignment horizontal="center" vertical="center"/>
    </xf>
    <xf numFmtId="4" fontId="5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vertical="center"/>
    </xf>
    <xf numFmtId="4" fontId="8" fillId="0" borderId="20" xfId="0" applyNumberFormat="1" applyFont="1" applyBorder="1" applyAlignment="1">
      <alignment vertical="center"/>
    </xf>
    <xf numFmtId="4" fontId="32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4" fontId="8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23" fillId="4" borderId="0" xfId="0" applyFont="1" applyFill="1" applyAlignment="1">
      <alignment horizontal="left" vertical="center"/>
    </xf>
    <xf numFmtId="4" fontId="23" fillId="4" borderId="0" xfId="0" applyNumberFormat="1" applyFont="1" applyFill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9" fillId="0" borderId="3" xfId="0" applyFont="1" applyBorder="1"/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9" fillId="0" borderId="14" xfId="0" applyFont="1" applyBorder="1"/>
    <xf numFmtId="166" fontId="9" fillId="0" borderId="0" xfId="0" applyNumberFormat="1" applyFont="1"/>
    <xf numFmtId="166" fontId="9" fillId="0" borderId="15" xfId="0" applyNumberFormat="1" applyFont="1" applyBorder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vertical="center"/>
    </xf>
    <xf numFmtId="0" fontId="8" fillId="0" borderId="0" xfId="0" applyFont="1" applyAlignment="1">
      <alignment horizontal="left"/>
    </xf>
    <xf numFmtId="4" fontId="8" fillId="0" borderId="0" xfId="0" applyNumberFormat="1" applyFont="1"/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2" fillId="0" borderId="14" xfId="0" applyFont="1" applyBorder="1" applyAlignment="1">
      <alignment horizontal="left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10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0" borderId="14" xfId="0" applyFont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22" fillId="0" borderId="19" xfId="0" applyFont="1" applyBorder="1" applyAlignment="1">
      <alignment horizontal="left" vertical="center"/>
    </xf>
    <xf numFmtId="0" fontId="22" fillId="0" borderId="20" xfId="0" applyFont="1" applyBorder="1" applyAlignment="1">
      <alignment horizontal="center"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38" fillId="0" borderId="16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/>
    </xf>
    <xf numFmtId="167" fontId="38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1" fillId="5" borderId="0" xfId="3" applyFill="1" applyAlignment="1">
      <alignment horizontal="left" vertical="center" indent="1"/>
    </xf>
    <xf numFmtId="0" fontId="44" fillId="5" borderId="0" xfId="3" applyFont="1" applyFill="1" applyAlignment="1">
      <alignment vertical="center"/>
    </xf>
    <xf numFmtId="0" fontId="44" fillId="5" borderId="0" xfId="3" applyFont="1" applyFill="1" applyAlignment="1">
      <alignment horizontal="left" vertical="center" indent="1"/>
    </xf>
    <xf numFmtId="0" fontId="46" fillId="5" borderId="0" xfId="3" applyFont="1" applyFill="1" applyAlignment="1">
      <alignment vertical="center"/>
    </xf>
    <xf numFmtId="0" fontId="49" fillId="5" borderId="27" xfId="3" applyFont="1" applyFill="1" applyBorder="1" applyAlignment="1">
      <alignment horizontal="center" vertical="center"/>
    </xf>
    <xf numFmtId="0" fontId="44" fillId="5" borderId="28" xfId="3" applyFont="1" applyFill="1" applyBorder="1" applyAlignment="1">
      <alignment horizontal="center" vertical="center"/>
    </xf>
    <xf numFmtId="0" fontId="44" fillId="5" borderId="30" xfId="3" applyFont="1" applyFill="1" applyBorder="1" applyAlignment="1">
      <alignment horizontal="left" vertical="center"/>
    </xf>
    <xf numFmtId="0" fontId="44" fillId="5" borderId="33" xfId="3" applyFont="1" applyFill="1" applyBorder="1" applyAlignment="1">
      <alignment horizontal="center" vertical="center"/>
    </xf>
    <xf numFmtId="0" fontId="44" fillId="5" borderId="35" xfId="3" applyFont="1" applyFill="1" applyBorder="1" applyAlignment="1">
      <alignment horizontal="left" vertical="center"/>
    </xf>
    <xf numFmtId="0" fontId="44" fillId="0" borderId="39" xfId="3" applyFont="1" applyBorder="1" applyAlignment="1">
      <alignment horizontal="center" vertical="center"/>
    </xf>
    <xf numFmtId="0" fontId="44" fillId="5" borderId="41" xfId="3" applyFont="1" applyFill="1" applyBorder="1" applyAlignment="1">
      <alignment horizontal="left" vertical="center"/>
    </xf>
    <xf numFmtId="0" fontId="44" fillId="0" borderId="0" xfId="3" applyFont="1" applyAlignment="1">
      <alignment horizontal="left" vertical="center" indent="1"/>
    </xf>
    <xf numFmtId="0" fontId="44" fillId="5" borderId="44" xfId="3" applyFont="1" applyFill="1" applyBorder="1" applyAlignment="1">
      <alignment horizontal="left" vertical="center" indent="1"/>
    </xf>
    <xf numFmtId="0" fontId="44" fillId="5" borderId="44" xfId="3" applyFont="1" applyFill="1" applyBorder="1" applyAlignment="1">
      <alignment horizontal="center" vertical="center"/>
    </xf>
    <xf numFmtId="0" fontId="44" fillId="5" borderId="45" xfId="3" applyFont="1" applyFill="1" applyBorder="1" applyAlignment="1">
      <alignment vertical="center"/>
    </xf>
    <xf numFmtId="0" fontId="44" fillId="5" borderId="0" xfId="3" applyFont="1" applyFill="1" applyAlignment="1">
      <alignment horizontal="center" vertical="center"/>
    </xf>
    <xf numFmtId="0" fontId="44" fillId="5" borderId="55" xfId="3" applyFont="1" applyFill="1" applyBorder="1" applyAlignment="1">
      <alignment horizontal="right" vertical="center" indent="1"/>
    </xf>
    <xf numFmtId="0" fontId="49" fillId="5" borderId="56" xfId="3" applyFont="1" applyFill="1" applyBorder="1" applyAlignment="1">
      <alignment horizontal="center" vertical="center"/>
    </xf>
    <xf numFmtId="0" fontId="44" fillId="0" borderId="57" xfId="3" applyFont="1" applyBorder="1" applyAlignment="1">
      <alignment horizontal="center" vertical="center"/>
    </xf>
    <xf numFmtId="0" fontId="44" fillId="5" borderId="62" xfId="3" applyFont="1" applyFill="1" applyBorder="1" applyAlignment="1">
      <alignment horizontal="center" vertical="center"/>
    </xf>
    <xf numFmtId="0" fontId="44" fillId="5" borderId="60" xfId="3" applyFont="1" applyFill="1" applyBorder="1" applyAlignment="1">
      <alignment horizontal="left" vertical="center"/>
    </xf>
    <xf numFmtId="0" fontId="44" fillId="0" borderId="62" xfId="3" applyFont="1" applyBorder="1" applyAlignment="1">
      <alignment horizontal="center" vertical="center"/>
    </xf>
    <xf numFmtId="0" fontId="44" fillId="5" borderId="23" xfId="3" applyFont="1" applyFill="1" applyBorder="1" applyAlignment="1">
      <alignment horizontal="left" vertical="center" indent="1"/>
    </xf>
    <xf numFmtId="0" fontId="44" fillId="5" borderId="23" xfId="3" applyFont="1" applyFill="1" applyBorder="1" applyAlignment="1">
      <alignment horizontal="center" vertical="center"/>
    </xf>
    <xf numFmtId="0" fontId="44" fillId="5" borderId="23" xfId="3" applyFont="1" applyFill="1" applyBorder="1" applyAlignment="1">
      <alignment vertical="center"/>
    </xf>
    <xf numFmtId="0" fontId="44" fillId="5" borderId="23" xfId="3" applyFont="1" applyFill="1" applyBorder="1" applyAlignment="1">
      <alignment horizontal="right" vertical="center" indent="1"/>
    </xf>
    <xf numFmtId="168" fontId="45" fillId="5" borderId="23" xfId="3" applyNumberFormat="1" applyFont="1" applyFill="1" applyBorder="1" applyAlignment="1">
      <alignment horizontal="center" vertical="center"/>
    </xf>
    <xf numFmtId="0" fontId="44" fillId="5" borderId="71" xfId="3" applyFont="1" applyFill="1" applyBorder="1" applyAlignment="1">
      <alignment horizontal="center" vertical="center"/>
    </xf>
    <xf numFmtId="0" fontId="44" fillId="5" borderId="44" xfId="3" applyFont="1" applyFill="1" applyBorder="1" applyAlignment="1">
      <alignment horizontal="right" vertical="center" indent="1"/>
    </xf>
    <xf numFmtId="168" fontId="45" fillId="5" borderId="44" xfId="3" applyNumberFormat="1" applyFont="1" applyFill="1" applyBorder="1" applyAlignment="1">
      <alignment horizontal="center" vertical="center"/>
    </xf>
    <xf numFmtId="0" fontId="44" fillId="6" borderId="33" xfId="3" applyFont="1" applyFill="1" applyBorder="1" applyAlignment="1">
      <alignment horizontal="center" vertical="center"/>
    </xf>
    <xf numFmtId="0" fontId="44" fillId="6" borderId="35" xfId="3" applyFont="1" applyFill="1" applyBorder="1" applyAlignment="1">
      <alignment horizontal="left" vertical="center"/>
    </xf>
    <xf numFmtId="0" fontId="44" fillId="6" borderId="0" xfId="3" applyFont="1" applyFill="1" applyAlignment="1">
      <alignment horizontal="left" vertical="center" indent="1"/>
    </xf>
    <xf numFmtId="0" fontId="44" fillId="6" borderId="71" xfId="3" applyFont="1" applyFill="1" applyBorder="1" applyAlignment="1">
      <alignment horizontal="center" vertical="center"/>
    </xf>
    <xf numFmtId="0" fontId="41" fillId="5" borderId="0" xfId="3" applyFont="1" applyFill="1" applyAlignment="1">
      <alignment horizontal="center" vertical="center"/>
    </xf>
    <xf numFmtId="0" fontId="44" fillId="7" borderId="0" xfId="3" applyFont="1" applyFill="1" applyAlignment="1">
      <alignment horizontal="left" vertical="center" indent="1"/>
    </xf>
    <xf numFmtId="0" fontId="1" fillId="7" borderId="0" xfId="3" applyFill="1"/>
    <xf numFmtId="0" fontId="1" fillId="0" borderId="0" xfId="3"/>
    <xf numFmtId="49" fontId="69" fillId="0" borderId="80" xfId="0" applyNumberFormat="1" applyFont="1" applyBorder="1"/>
    <xf numFmtId="49" fontId="69" fillId="0" borderId="0" xfId="0" applyNumberFormat="1" applyFont="1"/>
    <xf numFmtId="49" fontId="69" fillId="0" borderId="0" xfId="0" applyNumberFormat="1" applyFont="1" applyAlignment="1">
      <alignment horizontal="left" vertical="top" wrapText="1"/>
    </xf>
    <xf numFmtId="0" fontId="69" fillId="0" borderId="0" xfId="0" applyFont="1"/>
    <xf numFmtId="0" fontId="69" fillId="0" borderId="0" xfId="0" applyFont="1" applyAlignment="1">
      <alignment horizontal="center"/>
    </xf>
    <xf numFmtId="49" fontId="70" fillId="0" borderId="0" xfId="0" applyNumberFormat="1" applyFont="1" applyAlignment="1">
      <alignment horizontal="left" vertical="top" wrapText="1"/>
    </xf>
    <xf numFmtId="0" fontId="69" fillId="0" borderId="81" xfId="0" applyFont="1" applyBorder="1"/>
    <xf numFmtId="49" fontId="0" fillId="0" borderId="0" xfId="0" applyNumberFormat="1" applyAlignment="1">
      <alignment horizontal="left" vertical="top" wrapText="1"/>
    </xf>
    <xf numFmtId="49" fontId="71" fillId="0" borderId="82" xfId="0" applyNumberFormat="1" applyFont="1" applyBorder="1" applyAlignment="1">
      <alignment horizontal="center"/>
    </xf>
    <xf numFmtId="49" fontId="71" fillId="0" borderId="83" xfId="0" applyNumberFormat="1" applyFont="1" applyBorder="1" applyAlignment="1">
      <alignment horizontal="center"/>
    </xf>
    <xf numFmtId="49" fontId="71" fillId="0" borderId="83" xfId="0" applyNumberFormat="1" applyFont="1" applyBorder="1" applyAlignment="1">
      <alignment horizontal="left" vertical="top" wrapText="1"/>
    </xf>
    <xf numFmtId="49" fontId="71" fillId="0" borderId="84" xfId="0" applyNumberFormat="1" applyFont="1" applyBorder="1" applyAlignment="1">
      <alignment horizontal="center" wrapText="1"/>
    </xf>
    <xf numFmtId="0" fontId="71" fillId="0" borderId="85" xfId="0" applyFont="1" applyBorder="1" applyAlignment="1">
      <alignment horizontal="center"/>
    </xf>
    <xf numFmtId="0" fontId="72" fillId="0" borderId="0" xfId="0" applyFont="1" applyAlignment="1">
      <alignment horizontal="center"/>
    </xf>
    <xf numFmtId="49" fontId="71" fillId="0" borderId="86" xfId="0" applyNumberFormat="1" applyFont="1" applyBorder="1" applyAlignment="1">
      <alignment horizontal="center"/>
    </xf>
    <xf numFmtId="49" fontId="71" fillId="0" borderId="87" xfId="0" applyNumberFormat="1" applyFont="1" applyBorder="1" applyAlignment="1">
      <alignment horizontal="center"/>
    </xf>
    <xf numFmtId="49" fontId="71" fillId="0" borderId="88" xfId="0" applyNumberFormat="1" applyFont="1" applyBorder="1" applyAlignment="1">
      <alignment horizontal="left" vertical="top" wrapText="1"/>
    </xf>
    <xf numFmtId="49" fontId="70" fillId="0" borderId="89" xfId="0" applyNumberFormat="1" applyFont="1" applyBorder="1" applyAlignment="1">
      <alignment horizontal="left" wrapText="1"/>
    </xf>
    <xf numFmtId="0" fontId="71" fillId="0" borderId="90" xfId="0" applyFont="1" applyBorder="1" applyAlignment="1">
      <alignment horizontal="center"/>
    </xf>
    <xf numFmtId="0" fontId="71" fillId="0" borderId="91" xfId="0" applyFont="1" applyBorder="1" applyAlignment="1">
      <alignment horizontal="center"/>
    </xf>
    <xf numFmtId="49" fontId="71" fillId="0" borderId="92" xfId="0" applyNumberFormat="1" applyFont="1" applyBorder="1" applyAlignment="1">
      <alignment horizontal="center"/>
    </xf>
    <xf numFmtId="49" fontId="71" fillId="0" borderId="78" xfId="0" applyNumberFormat="1" applyFont="1" applyBorder="1" applyAlignment="1">
      <alignment horizontal="center"/>
    </xf>
    <xf numFmtId="49" fontId="71" fillId="0" borderId="78" xfId="0" applyNumberFormat="1" applyFont="1" applyBorder="1" applyAlignment="1">
      <alignment horizontal="left" vertical="top" wrapText="1"/>
    </xf>
    <xf numFmtId="49" fontId="70" fillId="0" borderId="78" xfId="0" applyNumberFormat="1" applyFont="1" applyBorder="1" applyAlignment="1">
      <alignment horizontal="left" wrapText="1"/>
    </xf>
    <xf numFmtId="0" fontId="71" fillId="0" borderId="78" xfId="0" applyFont="1" applyBorder="1" applyAlignment="1">
      <alignment horizontal="center"/>
    </xf>
    <xf numFmtId="0" fontId="71" fillId="0" borderId="93" xfId="0" applyFont="1" applyBorder="1" applyAlignment="1">
      <alignment horizontal="center"/>
    </xf>
    <xf numFmtId="0" fontId="71" fillId="0" borderId="79" xfId="0" applyFont="1" applyBorder="1" applyAlignment="1">
      <alignment horizontal="center"/>
    </xf>
    <xf numFmtId="0" fontId="75" fillId="0" borderId="0" xfId="0" applyFont="1"/>
    <xf numFmtId="49" fontId="76" fillId="0" borderId="82" xfId="0" applyNumberFormat="1" applyFont="1" applyBorder="1" applyAlignment="1">
      <alignment horizontal="center"/>
    </xf>
    <xf numFmtId="49" fontId="76" fillId="0" borderId="85" xfId="0" applyNumberFormat="1" applyFont="1" applyBorder="1" applyAlignment="1">
      <alignment horizontal="left"/>
    </xf>
    <xf numFmtId="49" fontId="77" fillId="0" borderId="85" xfId="0" applyNumberFormat="1" applyFont="1" applyBorder="1" applyAlignment="1">
      <alignment horizontal="left" vertical="top" wrapText="1"/>
    </xf>
    <xf numFmtId="49" fontId="78" fillId="0" borderId="85" xfId="0" applyNumberFormat="1" applyFont="1" applyBorder="1" applyAlignment="1">
      <alignment horizontal="center" wrapText="1"/>
    </xf>
    <xf numFmtId="0" fontId="76" fillId="0" borderId="85" xfId="0" applyFont="1" applyBorder="1" applyAlignment="1">
      <alignment horizontal="center"/>
    </xf>
    <xf numFmtId="0" fontId="76" fillId="0" borderId="85" xfId="0" applyFont="1" applyBorder="1" applyAlignment="1">
      <alignment horizontal="right"/>
    </xf>
    <xf numFmtId="0" fontId="76" fillId="0" borderId="94" xfId="0" applyFont="1" applyBorder="1" applyAlignment="1">
      <alignment horizontal="right"/>
    </xf>
    <xf numFmtId="0" fontId="77" fillId="0" borderId="0" xfId="0" applyFont="1"/>
    <xf numFmtId="49" fontId="76" fillId="0" borderId="95" xfId="0" applyNumberFormat="1" applyFont="1" applyBorder="1" applyAlignment="1">
      <alignment horizontal="center"/>
    </xf>
    <xf numFmtId="0" fontId="76" fillId="0" borderId="96" xfId="0" applyFont="1" applyBorder="1" applyAlignment="1">
      <alignment horizontal="left"/>
    </xf>
    <xf numFmtId="49" fontId="78" fillId="0" borderId="96" xfId="0" applyNumberFormat="1" applyFont="1" applyBorder="1" applyAlignment="1">
      <alignment horizontal="left" vertical="top" wrapText="1"/>
    </xf>
    <xf numFmtId="0" fontId="76" fillId="0" borderId="96" xfId="0" applyFont="1" applyBorder="1" applyAlignment="1">
      <alignment horizontal="left" wrapText="1"/>
    </xf>
    <xf numFmtId="0" fontId="76" fillId="0" borderId="96" xfId="0" applyFont="1" applyBorder="1" applyAlignment="1">
      <alignment horizontal="center"/>
    </xf>
    <xf numFmtId="171" fontId="76" fillId="0" borderId="96" xfId="0" applyNumberFormat="1" applyFont="1" applyBorder="1" applyAlignment="1">
      <alignment horizontal="right"/>
    </xf>
    <xf numFmtId="0" fontId="76" fillId="0" borderId="96" xfId="0" applyFont="1" applyBorder="1" applyAlignment="1">
      <alignment horizontal="right"/>
    </xf>
    <xf numFmtId="0" fontId="76" fillId="0" borderId="97" xfId="0" applyFont="1" applyBorder="1" applyAlignment="1">
      <alignment horizontal="right"/>
    </xf>
    <xf numFmtId="0" fontId="79" fillId="0" borderId="96" xfId="0" applyFont="1" applyBorder="1" applyAlignment="1">
      <alignment horizontal="left"/>
    </xf>
    <xf numFmtId="49" fontId="76" fillId="0" borderId="96" xfId="0" applyNumberFormat="1" applyFont="1" applyBorder="1" applyAlignment="1">
      <alignment horizontal="left" vertical="top" wrapText="1"/>
    </xf>
    <xf numFmtId="49" fontId="80" fillId="0" borderId="95" xfId="0" applyNumberFormat="1" applyFont="1" applyBorder="1" applyAlignment="1">
      <alignment horizontal="center"/>
    </xf>
    <xf numFmtId="0" fontId="80" fillId="0" borderId="96" xfId="0" applyFont="1" applyBorder="1" applyAlignment="1">
      <alignment horizontal="left"/>
    </xf>
    <xf numFmtId="49" fontId="80" fillId="0" borderId="96" xfId="0" applyNumberFormat="1" applyFont="1" applyBorder="1" applyAlignment="1">
      <alignment horizontal="left" vertical="top" wrapText="1"/>
    </xf>
    <xf numFmtId="0" fontId="80" fillId="0" borderId="96" xfId="0" applyFont="1" applyBorder="1" applyAlignment="1">
      <alignment horizontal="left" wrapText="1"/>
    </xf>
    <xf numFmtId="0" fontId="80" fillId="0" borderId="96" xfId="0" applyFont="1" applyBorder="1" applyAlignment="1">
      <alignment horizontal="center"/>
    </xf>
    <xf numFmtId="171" fontId="80" fillId="0" borderId="96" xfId="0" applyNumberFormat="1" applyFont="1" applyBorder="1" applyAlignment="1">
      <alignment horizontal="right"/>
    </xf>
    <xf numFmtId="0" fontId="80" fillId="0" borderId="96" xfId="0" applyFont="1" applyBorder="1" applyAlignment="1">
      <alignment horizontal="right"/>
    </xf>
    <xf numFmtId="0" fontId="80" fillId="0" borderId="97" xfId="0" applyFont="1" applyBorder="1" applyAlignment="1">
      <alignment horizontal="right"/>
    </xf>
    <xf numFmtId="0" fontId="81" fillId="0" borderId="0" xfId="0" applyFont="1"/>
    <xf numFmtId="0" fontId="76" fillId="0" borderId="96" xfId="0" applyFont="1" applyBorder="1" applyAlignment="1">
      <alignment horizontal="center" wrapText="1"/>
    </xf>
    <xf numFmtId="0" fontId="80" fillId="0" borderId="96" xfId="0" applyFont="1" applyBorder="1" applyAlignment="1">
      <alignment horizontal="center" wrapText="1"/>
    </xf>
    <xf numFmtId="49" fontId="6" fillId="0" borderId="95" xfId="0" applyNumberFormat="1" applyFont="1" applyBorder="1" applyAlignment="1">
      <alignment horizontal="center"/>
    </xf>
    <xf numFmtId="0" fontId="6" fillId="0" borderId="96" xfId="0" applyFont="1" applyBorder="1" applyAlignment="1">
      <alignment horizontal="left"/>
    </xf>
    <xf numFmtId="0" fontId="6" fillId="0" borderId="96" xfId="0" applyFont="1" applyBorder="1" applyAlignment="1">
      <alignment horizontal="left" wrapText="1"/>
    </xf>
    <xf numFmtId="0" fontId="6" fillId="0" borderId="96" xfId="0" applyFont="1" applyBorder="1" applyAlignment="1">
      <alignment horizontal="center"/>
    </xf>
    <xf numFmtId="0" fontId="6" fillId="0" borderId="96" xfId="0" applyFont="1" applyBorder="1" applyAlignment="1">
      <alignment horizontal="right"/>
    </xf>
    <xf numFmtId="0" fontId="6" fillId="0" borderId="97" xfId="0" applyFont="1" applyBorder="1" applyAlignment="1">
      <alignment horizontal="right"/>
    </xf>
    <xf numFmtId="0" fontId="6" fillId="0" borderId="0" xfId="0" applyFont="1"/>
    <xf numFmtId="0" fontId="82" fillId="0" borderId="96" xfId="0" applyFont="1" applyBorder="1" applyProtection="1">
      <protection locked="0"/>
    </xf>
    <xf numFmtId="0" fontId="82" fillId="0" borderId="96" xfId="0" applyFont="1" applyBorder="1" applyAlignment="1">
      <alignment horizontal="left" vertical="top" wrapText="1"/>
    </xf>
    <xf numFmtId="0" fontId="82" fillId="0" borderId="96" xfId="0" applyFont="1" applyBorder="1" applyAlignment="1" applyProtection="1">
      <alignment horizontal="center"/>
      <protection locked="0"/>
    </xf>
    <xf numFmtId="0" fontId="76" fillId="0" borderId="96" xfId="0" applyFont="1" applyBorder="1" applyAlignment="1">
      <alignment horizontal="left" vertical="top" wrapText="1"/>
    </xf>
    <xf numFmtId="0" fontId="78" fillId="0" borderId="96" xfId="0" applyFont="1" applyBorder="1" applyAlignment="1">
      <alignment horizontal="left" vertical="top" wrapText="1"/>
    </xf>
    <xf numFmtId="49" fontId="76" fillId="0" borderId="96" xfId="0" applyNumberFormat="1" applyFont="1" applyBorder="1" applyAlignment="1">
      <alignment horizontal="left"/>
    </xf>
    <xf numFmtId="49" fontId="73" fillId="0" borderId="96" xfId="0" applyNumberFormat="1" applyFont="1" applyBorder="1" applyAlignment="1">
      <alignment horizontal="left" vertical="top" wrapText="1"/>
    </xf>
    <xf numFmtId="49" fontId="78" fillId="0" borderId="96" xfId="0" applyNumberFormat="1" applyFont="1" applyBorder="1" applyAlignment="1">
      <alignment horizontal="center" wrapText="1"/>
    </xf>
    <xf numFmtId="49" fontId="76" fillId="0" borderId="92" xfId="0" applyNumberFormat="1" applyFont="1" applyBorder="1" applyAlignment="1">
      <alignment horizontal="center"/>
    </xf>
    <xf numFmtId="0" fontId="76" fillId="0" borderId="93" xfId="0" applyFont="1" applyBorder="1" applyAlignment="1">
      <alignment horizontal="left"/>
    </xf>
    <xf numFmtId="0" fontId="83" fillId="0" borderId="93" xfId="0" applyFont="1" applyBorder="1" applyAlignment="1">
      <alignment horizontal="left" vertical="top" wrapText="1"/>
    </xf>
    <xf numFmtId="0" fontId="76" fillId="0" borderId="93" xfId="0" applyFont="1" applyBorder="1" applyAlignment="1">
      <alignment horizontal="left" wrapText="1"/>
    </xf>
    <xf numFmtId="0" fontId="76" fillId="0" borderId="93" xfId="0" applyFont="1" applyBorder="1" applyAlignment="1">
      <alignment horizontal="center"/>
    </xf>
    <xf numFmtId="171" fontId="76" fillId="0" borderId="93" xfId="0" applyNumberFormat="1" applyFont="1" applyBorder="1" applyAlignment="1">
      <alignment horizontal="right"/>
    </xf>
    <xf numFmtId="0" fontId="76" fillId="0" borderId="93" xfId="0" applyFont="1" applyBorder="1" applyAlignment="1">
      <alignment horizontal="right"/>
    </xf>
    <xf numFmtId="43" fontId="78" fillId="0" borderId="98" xfId="2" applyFont="1" applyBorder="1" applyAlignment="1">
      <alignment horizontal="right"/>
    </xf>
    <xf numFmtId="49" fontId="77" fillId="0" borderId="0" xfId="0" applyNumberFormat="1" applyFont="1" applyAlignment="1">
      <alignment horizontal="center"/>
    </xf>
    <xf numFmtId="49" fontId="77" fillId="0" borderId="0" xfId="0" applyNumberFormat="1" applyFont="1" applyAlignment="1">
      <alignment horizontal="right"/>
    </xf>
    <xf numFmtId="0" fontId="83" fillId="0" borderId="0" xfId="0" applyFont="1" applyAlignment="1">
      <alignment horizontal="left" vertical="top" wrapText="1"/>
    </xf>
    <xf numFmtId="49" fontId="77" fillId="0" borderId="0" xfId="0" applyNumberFormat="1" applyFont="1" applyAlignment="1">
      <alignment horizontal="left" wrapText="1"/>
    </xf>
    <xf numFmtId="0" fontId="77" fillId="0" borderId="0" xfId="0" applyFont="1" applyAlignment="1">
      <alignment horizontal="center"/>
    </xf>
    <xf numFmtId="4" fontId="77" fillId="0" borderId="0" xfId="0" applyNumberFormat="1" applyFont="1" applyAlignment="1">
      <alignment horizontal="right"/>
    </xf>
    <xf numFmtId="3" fontId="77" fillId="0" borderId="0" xfId="0" applyNumberFormat="1" applyFont="1"/>
    <xf numFmtId="49" fontId="76" fillId="0" borderId="0" xfId="0" applyNumberFormat="1" applyFont="1" applyAlignment="1">
      <alignment horizontal="left" vertical="top" wrapText="1"/>
    </xf>
    <xf numFmtId="0" fontId="69" fillId="0" borderId="0" xfId="0" applyFont="1" applyAlignment="1">
      <alignment horizontal="left" vertical="top" wrapText="1"/>
    </xf>
    <xf numFmtId="49" fontId="69" fillId="0" borderId="96" xfId="0" applyNumberFormat="1" applyFont="1" applyBorder="1"/>
    <xf numFmtId="49" fontId="69" fillId="0" borderId="99" xfId="0" applyNumberFormat="1" applyFont="1" applyBorder="1"/>
    <xf numFmtId="0" fontId="84" fillId="0" borderId="0" xfId="0" applyFont="1" applyAlignment="1">
      <alignment vertical="center"/>
    </xf>
    <xf numFmtId="0" fontId="78" fillId="0" borderId="98" xfId="0" applyFont="1" applyBorder="1" applyAlignment="1">
      <alignment horizontal="right"/>
    </xf>
    <xf numFmtId="49" fontId="86" fillId="0" borderId="100" xfId="4" applyNumberFormat="1" applyFont="1" applyBorder="1" applyAlignment="1">
      <alignment horizontal="right"/>
    </xf>
    <xf numFmtId="49" fontId="86" fillId="0" borderId="101" xfId="4" applyNumberFormat="1" applyFont="1" applyBorder="1" applyAlignment="1">
      <alignment horizontal="left"/>
    </xf>
    <xf numFmtId="0" fontId="86" fillId="0" borderId="101" xfId="4" applyFont="1" applyBorder="1" applyAlignment="1">
      <alignment horizontal="left"/>
    </xf>
    <xf numFmtId="49" fontId="86" fillId="0" borderId="101" xfId="4" applyNumberFormat="1" applyFont="1" applyBorder="1" applyAlignment="1">
      <alignment horizontal="center"/>
    </xf>
    <xf numFmtId="49" fontId="86" fillId="0" borderId="102" xfId="4" applyNumberFormat="1" applyFont="1" applyBorder="1" applyAlignment="1">
      <alignment horizontal="right" wrapText="1"/>
    </xf>
    <xf numFmtId="172" fontId="86" fillId="0" borderId="102" xfId="4" applyNumberFormat="1" applyFont="1" applyBorder="1" applyAlignment="1">
      <alignment horizontal="right" wrapText="1"/>
    </xf>
    <xf numFmtId="0" fontId="87" fillId="0" borderId="0" xfId="4" applyFont="1"/>
    <xf numFmtId="49" fontId="86" fillId="0" borderId="81" xfId="4" applyNumberFormat="1" applyFont="1" applyBorder="1" applyAlignment="1">
      <alignment horizontal="right"/>
    </xf>
    <xf numFmtId="49" fontId="86" fillId="0" borderId="0" xfId="4" applyNumberFormat="1" applyFont="1" applyAlignment="1">
      <alignment horizontal="left"/>
    </xf>
    <xf numFmtId="0" fontId="86" fillId="0" borderId="0" xfId="4" applyFont="1" applyAlignment="1">
      <alignment horizontal="left" wrapText="1"/>
    </xf>
    <xf numFmtId="49" fontId="86" fillId="0" borderId="0" xfId="4" applyNumberFormat="1" applyFont="1" applyAlignment="1">
      <alignment horizontal="center"/>
    </xf>
    <xf numFmtId="49" fontId="86" fillId="0" borderId="80" xfId="4" applyNumberFormat="1" applyFont="1" applyBorder="1" applyAlignment="1">
      <alignment horizontal="right"/>
    </xf>
    <xf numFmtId="172" fontId="86" fillId="0" borderId="80" xfId="4" applyNumberFormat="1" applyFont="1" applyBorder="1" applyAlignment="1">
      <alignment horizontal="right"/>
    </xf>
    <xf numFmtId="49" fontId="86" fillId="8" borderId="103" xfId="4" applyNumberFormat="1" applyFont="1" applyFill="1" applyBorder="1"/>
    <xf numFmtId="0" fontId="86" fillId="8" borderId="104" xfId="4" applyFont="1" applyFill="1" applyBorder="1" applyAlignment="1">
      <alignment horizontal="left"/>
    </xf>
    <xf numFmtId="49" fontId="86" fillId="8" borderId="104" xfId="4" applyNumberFormat="1" applyFont="1" applyFill="1" applyBorder="1" applyAlignment="1">
      <alignment horizontal="left"/>
    </xf>
    <xf numFmtId="49" fontId="86" fillId="8" borderId="104" xfId="4" applyNumberFormat="1" applyFont="1" applyFill="1" applyBorder="1" applyAlignment="1">
      <alignment horizontal="center"/>
    </xf>
    <xf numFmtId="173" fontId="86" fillId="8" borderId="105" xfId="4" applyNumberFormat="1" applyFont="1" applyFill="1" applyBorder="1"/>
    <xf numFmtId="172" fontId="86" fillId="8" borderId="106" xfId="4" applyNumberFormat="1" applyFont="1" applyFill="1" applyBorder="1"/>
    <xf numFmtId="172" fontId="86" fillId="8" borderId="105" xfId="4" applyNumberFormat="1" applyFont="1" applyFill="1" applyBorder="1"/>
    <xf numFmtId="0" fontId="86" fillId="0" borderId="0" xfId="4" applyFont="1"/>
    <xf numFmtId="49" fontId="87" fillId="8" borderId="81" xfId="4" applyNumberFormat="1" applyFont="1" applyFill="1" applyBorder="1"/>
    <xf numFmtId="0" fontId="86" fillId="8" borderId="0" xfId="4" applyFont="1" applyFill="1" applyAlignment="1">
      <alignment horizontal="left"/>
    </xf>
    <xf numFmtId="49" fontId="86" fillId="8" borderId="0" xfId="4" applyNumberFormat="1" applyFont="1" applyFill="1" applyAlignment="1">
      <alignment horizontal="left"/>
    </xf>
    <xf numFmtId="49" fontId="86" fillId="8" borderId="0" xfId="4" applyNumberFormat="1" applyFont="1" applyFill="1" applyAlignment="1">
      <alignment horizontal="center"/>
    </xf>
    <xf numFmtId="173" fontId="86" fillId="8" borderId="80" xfId="4" applyNumberFormat="1" applyFont="1" applyFill="1" applyBorder="1"/>
    <xf numFmtId="172" fontId="86" fillId="8" borderId="96" xfId="4" applyNumberFormat="1" applyFont="1" applyFill="1" applyBorder="1"/>
    <xf numFmtId="172" fontId="86" fillId="8" borderId="80" xfId="4" applyNumberFormat="1" applyFont="1" applyFill="1" applyBorder="1"/>
    <xf numFmtId="0" fontId="86" fillId="8" borderId="0" xfId="4" applyFont="1" applyFill="1" applyAlignment="1">
      <alignment horizontal="left" wrapText="1"/>
    </xf>
    <xf numFmtId="49" fontId="87" fillId="5" borderId="107" xfId="4" applyNumberFormat="1" applyFont="1" applyFill="1" applyBorder="1" applyAlignment="1">
      <alignment horizontal="left" vertical="top"/>
    </xf>
    <xf numFmtId="49" fontId="87" fillId="5" borderId="108" xfId="4" applyNumberFormat="1" applyFont="1" applyFill="1" applyBorder="1" applyAlignment="1">
      <alignment horizontal="left" vertical="top"/>
    </xf>
    <xf numFmtId="0" fontId="87" fillId="5" borderId="108" xfId="4" applyFont="1" applyFill="1" applyBorder="1" applyAlignment="1">
      <alignment horizontal="left" vertical="top" wrapText="1"/>
    </xf>
    <xf numFmtId="49" fontId="87" fillId="5" borderId="108" xfId="4" applyNumberFormat="1" applyFont="1" applyFill="1" applyBorder="1" applyAlignment="1">
      <alignment horizontal="center" vertical="top"/>
    </xf>
    <xf numFmtId="173" fontId="87" fillId="5" borderId="108" xfId="4" applyNumberFormat="1" applyFont="1" applyFill="1" applyBorder="1" applyAlignment="1">
      <alignment horizontal="right" vertical="top"/>
    </xf>
    <xf numFmtId="172" fontId="87" fillId="5" borderId="108" xfId="4" applyNumberFormat="1" applyFont="1" applyFill="1" applyBorder="1" applyAlignment="1">
      <alignment horizontal="right" vertical="top"/>
    </xf>
    <xf numFmtId="172" fontId="87" fillId="5" borderId="109" xfId="4" applyNumberFormat="1" applyFont="1" applyFill="1" applyBorder="1" applyAlignment="1">
      <alignment horizontal="right" vertical="top"/>
    </xf>
    <xf numFmtId="49" fontId="87" fillId="8" borderId="110" xfId="4" applyNumberFormat="1" applyFont="1" applyFill="1" applyBorder="1"/>
    <xf numFmtId="0" fontId="86" fillId="8" borderId="111" xfId="4" applyFont="1" applyFill="1" applyBorder="1" applyAlignment="1">
      <alignment horizontal="left"/>
    </xf>
    <xf numFmtId="0" fontId="86" fillId="8" borderId="111" xfId="4" applyFont="1" applyFill="1" applyBorder="1" applyAlignment="1">
      <alignment horizontal="left" wrapText="1"/>
    </xf>
    <xf numFmtId="49" fontId="86" fillId="8" borderId="111" xfId="4" applyNumberFormat="1" applyFont="1" applyFill="1" applyBorder="1" applyAlignment="1">
      <alignment horizontal="left"/>
    </xf>
    <xf numFmtId="49" fontId="86" fillId="8" borderId="111" xfId="4" applyNumberFormat="1" applyFont="1" applyFill="1" applyBorder="1" applyAlignment="1">
      <alignment horizontal="center"/>
    </xf>
    <xf numFmtId="173" fontId="86" fillId="8" borderId="111" xfId="4" applyNumberFormat="1" applyFont="1" applyFill="1" applyBorder="1"/>
    <xf numFmtId="172" fontId="86" fillId="8" borderId="111" xfId="4" applyNumberFormat="1" applyFont="1" applyFill="1" applyBorder="1"/>
    <xf numFmtId="172" fontId="86" fillId="8" borderId="112" xfId="4" applyNumberFormat="1" applyFont="1" applyFill="1" applyBorder="1"/>
    <xf numFmtId="49" fontId="87" fillId="0" borderId="113" xfId="4" applyNumberFormat="1" applyFont="1" applyBorder="1" applyAlignment="1">
      <alignment horizontal="left" vertical="top"/>
    </xf>
    <xf numFmtId="49" fontId="87" fillId="0" borderId="114" xfId="4" applyNumberFormat="1" applyFont="1" applyBorder="1" applyAlignment="1">
      <alignment horizontal="left" vertical="top"/>
    </xf>
    <xf numFmtId="0" fontId="87" fillId="0" borderId="114" xfId="4" applyFont="1" applyBorder="1" applyAlignment="1">
      <alignment horizontal="left" vertical="top" wrapText="1"/>
    </xf>
    <xf numFmtId="49" fontId="87" fillId="0" borderId="115" xfId="4" applyNumberFormat="1" applyFont="1" applyBorder="1" applyAlignment="1">
      <alignment horizontal="left" vertical="top"/>
    </xf>
    <xf numFmtId="49" fontId="87" fillId="0" borderId="114" xfId="4" applyNumberFormat="1" applyFont="1" applyBorder="1" applyAlignment="1">
      <alignment horizontal="center" vertical="top"/>
    </xf>
    <xf numFmtId="173" fontId="87" fillId="0" borderId="116" xfId="4" applyNumberFormat="1" applyFont="1" applyBorder="1" applyAlignment="1">
      <alignment horizontal="right" vertical="top"/>
    </xf>
    <xf numFmtId="172" fontId="87" fillId="5" borderId="117" xfId="4" applyNumberFormat="1" applyFont="1" applyFill="1" applyBorder="1" applyAlignment="1">
      <alignment horizontal="right" vertical="top"/>
    </xf>
    <xf numFmtId="172" fontId="87" fillId="5" borderId="116" xfId="4" applyNumberFormat="1" applyFont="1" applyFill="1" applyBorder="1" applyAlignment="1">
      <alignment horizontal="right" vertical="top"/>
    </xf>
    <xf numFmtId="49" fontId="87" fillId="5" borderId="118" xfId="4" applyNumberFormat="1" applyFont="1" applyFill="1" applyBorder="1" applyAlignment="1">
      <alignment horizontal="left" vertical="top"/>
    </xf>
    <xf numFmtId="49" fontId="87" fillId="5" borderId="119" xfId="4" applyNumberFormat="1" applyFont="1" applyFill="1" applyBorder="1" applyAlignment="1">
      <alignment horizontal="left" vertical="top"/>
    </xf>
    <xf numFmtId="0" fontId="88" fillId="5" borderId="119" xfId="4" applyFont="1" applyFill="1" applyBorder="1" applyAlignment="1">
      <alignment horizontal="right" vertical="top" wrapText="1"/>
    </xf>
    <xf numFmtId="49" fontId="87" fillId="5" borderId="119" xfId="4" applyNumberFormat="1" applyFont="1" applyFill="1" applyBorder="1" applyAlignment="1">
      <alignment horizontal="center" vertical="top"/>
    </xf>
    <xf numFmtId="173" fontId="87" fillId="5" borderId="119" xfId="4" applyNumberFormat="1" applyFont="1" applyFill="1" applyBorder="1" applyAlignment="1">
      <alignment horizontal="right" vertical="top"/>
    </xf>
    <xf numFmtId="172" fontId="87" fillId="5" borderId="119" xfId="4" applyNumberFormat="1" applyFont="1" applyFill="1" applyBorder="1" applyAlignment="1">
      <alignment horizontal="right" vertical="top"/>
    </xf>
    <xf numFmtId="172" fontId="87" fillId="5" borderId="120" xfId="4" applyNumberFormat="1" applyFont="1" applyFill="1" applyBorder="1" applyAlignment="1">
      <alignment horizontal="right" vertical="top"/>
    </xf>
    <xf numFmtId="49" fontId="86" fillId="8" borderId="121" xfId="4" applyNumberFormat="1" applyFont="1" applyFill="1" applyBorder="1"/>
    <xf numFmtId="0" fontId="86" fillId="8" borderId="122" xfId="4" applyFont="1" applyFill="1" applyBorder="1" applyAlignment="1">
      <alignment horizontal="left"/>
    </xf>
    <xf numFmtId="173" fontId="86" fillId="8" borderId="122" xfId="4" applyNumberFormat="1" applyFont="1" applyFill="1" applyBorder="1" applyAlignment="1">
      <alignment horizontal="left"/>
    </xf>
    <xf numFmtId="173" fontId="86" fillId="8" borderId="122" xfId="4" applyNumberFormat="1" applyFont="1" applyFill="1" applyBorder="1"/>
    <xf numFmtId="49" fontId="86" fillId="8" borderId="123" xfId="4" applyNumberFormat="1" applyFont="1" applyFill="1" applyBorder="1" applyAlignment="1">
      <alignment horizontal="center"/>
    </xf>
    <xf numFmtId="172" fontId="86" fillId="8" borderId="124" xfId="4" applyNumberFormat="1" applyFont="1" applyFill="1" applyBorder="1" applyAlignment="1">
      <alignment horizontal="center" vertical="top"/>
    </xf>
    <xf numFmtId="174" fontId="87" fillId="5" borderId="116" xfId="4" applyNumberFormat="1" applyFont="1" applyFill="1" applyBorder="1" applyAlignment="1">
      <alignment horizontal="right" vertical="top"/>
    </xf>
    <xf numFmtId="49" fontId="87" fillId="0" borderId="0" xfId="4" applyNumberFormat="1" applyFont="1" applyAlignment="1">
      <alignment horizontal="right" vertical="top"/>
    </xf>
    <xf numFmtId="49" fontId="87" fillId="0" borderId="0" xfId="4" applyNumberFormat="1" applyFont="1" applyAlignment="1">
      <alignment horizontal="left" vertical="top"/>
    </xf>
    <xf numFmtId="49" fontId="87" fillId="0" borderId="0" xfId="4" applyNumberFormat="1" applyFont="1" applyAlignment="1">
      <alignment horizontal="left" vertical="top" wrapText="1"/>
    </xf>
    <xf numFmtId="49" fontId="87" fillId="0" borderId="0" xfId="4" applyNumberFormat="1" applyFont="1" applyAlignment="1">
      <alignment horizontal="center" vertical="top"/>
    </xf>
    <xf numFmtId="173" fontId="87" fillId="0" borderId="0" xfId="4" applyNumberFormat="1" applyFont="1" applyAlignment="1">
      <alignment horizontal="right" vertical="top"/>
    </xf>
    <xf numFmtId="172" fontId="87" fillId="0" borderId="0" xfId="4" applyNumberFormat="1" applyFont="1" applyAlignment="1">
      <alignment horizontal="right" vertical="top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4" fontId="5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5" fillId="3" borderId="7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0" xfId="0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right"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165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8" fillId="0" borderId="0" xfId="0" applyFont="1" applyAlignment="1" applyProtection="1">
      <alignment horizontal="left" vertical="center"/>
      <protection locked="0"/>
    </xf>
    <xf numFmtId="0" fontId="41" fillId="5" borderId="74" xfId="3" applyFont="1" applyFill="1" applyBorder="1" applyAlignment="1">
      <alignment horizontal="center" vertical="center"/>
    </xf>
    <xf numFmtId="0" fontId="41" fillId="5" borderId="75" xfId="3" applyFont="1" applyFill="1" applyBorder="1" applyAlignment="1">
      <alignment horizontal="center" vertical="center"/>
    </xf>
    <xf numFmtId="0" fontId="41" fillId="5" borderId="76" xfId="3" applyFont="1" applyFill="1" applyBorder="1" applyAlignment="1">
      <alignment horizontal="center" vertical="center"/>
    </xf>
    <xf numFmtId="0" fontId="41" fillId="5" borderId="77" xfId="3" applyFont="1" applyFill="1" applyBorder="1" applyAlignment="1">
      <alignment horizontal="center" vertical="center"/>
    </xf>
    <xf numFmtId="0" fontId="41" fillId="5" borderId="78" xfId="3" applyFont="1" applyFill="1" applyBorder="1" applyAlignment="1">
      <alignment horizontal="center" vertical="center"/>
    </xf>
    <xf numFmtId="0" fontId="41" fillId="5" borderId="79" xfId="3" applyFont="1" applyFill="1" applyBorder="1" applyAlignment="1">
      <alignment horizontal="center" vertical="center"/>
    </xf>
    <xf numFmtId="168" fontId="41" fillId="5" borderId="74" xfId="3" applyNumberFormat="1" applyFont="1" applyFill="1" applyBorder="1" applyAlignment="1">
      <alignment horizontal="center" vertical="center"/>
    </xf>
    <xf numFmtId="0" fontId="48" fillId="7" borderId="24" xfId="3" applyFont="1" applyFill="1" applyBorder="1" applyAlignment="1">
      <alignment horizontal="center" vertical="center"/>
    </xf>
    <xf numFmtId="0" fontId="48" fillId="7" borderId="25" xfId="3" applyFont="1" applyFill="1" applyBorder="1" applyAlignment="1">
      <alignment horizontal="center" vertical="center"/>
    </xf>
    <xf numFmtId="0" fontId="48" fillId="7" borderId="26" xfId="3" applyFont="1" applyFill="1" applyBorder="1" applyAlignment="1">
      <alignment horizontal="center" vertical="center"/>
    </xf>
    <xf numFmtId="49" fontId="65" fillId="7" borderId="44" xfId="3" applyNumberFormat="1" applyFont="1" applyFill="1" applyBorder="1" applyAlignment="1">
      <alignment horizontal="left" vertical="center" wrapText="1"/>
    </xf>
    <xf numFmtId="49" fontId="68" fillId="7" borderId="44" xfId="3" applyNumberFormat="1" applyFont="1" applyFill="1" applyBorder="1" applyAlignment="1">
      <alignment horizontal="left" vertical="center" wrapText="1"/>
    </xf>
    <xf numFmtId="0" fontId="44" fillId="5" borderId="0" xfId="3" applyFont="1" applyFill="1" applyAlignment="1">
      <alignment horizontal="left" vertical="center"/>
    </xf>
    <xf numFmtId="168" fontId="44" fillId="5" borderId="0" xfId="3" applyNumberFormat="1" applyFont="1" applyFill="1" applyAlignment="1">
      <alignment horizontal="center" vertical="center"/>
    </xf>
    <xf numFmtId="0" fontId="44" fillId="5" borderId="0" xfId="3" applyFont="1" applyFill="1" applyAlignment="1">
      <alignment horizontal="center" vertical="center"/>
    </xf>
    <xf numFmtId="0" fontId="48" fillId="5" borderId="24" xfId="3" applyFont="1" applyFill="1" applyBorder="1" applyAlignment="1">
      <alignment horizontal="right" vertical="center" indent="1"/>
    </xf>
    <xf numFmtId="0" fontId="44" fillId="5" borderId="25" xfId="3" applyFont="1" applyFill="1" applyBorder="1" applyAlignment="1">
      <alignment horizontal="right" vertical="center" indent="1"/>
    </xf>
    <xf numFmtId="0" fontId="44" fillId="5" borderId="26" xfId="3" applyFont="1" applyFill="1" applyBorder="1" applyAlignment="1">
      <alignment horizontal="right" vertical="center" indent="1"/>
    </xf>
    <xf numFmtId="169" fontId="45" fillId="5" borderId="47" xfId="3" applyNumberFormat="1" applyFont="1" applyFill="1" applyBorder="1" applyAlignment="1">
      <alignment horizontal="center" vertical="center"/>
    </xf>
    <xf numFmtId="169" fontId="45" fillId="5" borderId="48" xfId="3" applyNumberFormat="1" applyFont="1" applyFill="1" applyBorder="1" applyAlignment="1">
      <alignment horizontal="center" vertical="center"/>
    </xf>
    <xf numFmtId="169" fontId="45" fillId="5" borderId="49" xfId="3" applyNumberFormat="1" applyFont="1" applyFill="1" applyBorder="1" applyAlignment="1">
      <alignment horizontal="center" vertical="center"/>
    </xf>
    <xf numFmtId="0" fontId="48" fillId="5" borderId="24" xfId="3" applyFont="1" applyFill="1" applyBorder="1" applyAlignment="1">
      <alignment horizontal="center" vertical="center"/>
    </xf>
    <xf numFmtId="0" fontId="1" fillId="5" borderId="25" xfId="3" applyFill="1" applyBorder="1" applyAlignment="1">
      <alignment vertical="center"/>
    </xf>
    <xf numFmtId="0" fontId="1" fillId="5" borderId="26" xfId="3" applyFill="1" applyBorder="1" applyAlignment="1">
      <alignment vertical="center"/>
    </xf>
    <xf numFmtId="0" fontId="44" fillId="5" borderId="44" xfId="3" applyFont="1" applyFill="1" applyBorder="1" applyAlignment="1">
      <alignment horizontal="left" vertical="center"/>
    </xf>
    <xf numFmtId="168" fontId="44" fillId="5" borderId="44" xfId="3" applyNumberFormat="1" applyFont="1" applyFill="1" applyBorder="1" applyAlignment="1">
      <alignment horizontal="center" vertical="center"/>
    </xf>
    <xf numFmtId="0" fontId="44" fillId="5" borderId="44" xfId="3" applyFont="1" applyFill="1" applyBorder="1" applyAlignment="1">
      <alignment horizontal="center" vertical="center"/>
    </xf>
    <xf numFmtId="49" fontId="51" fillId="5" borderId="72" xfId="3" applyNumberFormat="1" applyFont="1" applyFill="1" applyBorder="1" applyAlignment="1">
      <alignment horizontal="center" vertical="center"/>
    </xf>
    <xf numFmtId="49" fontId="51" fillId="5" borderId="73" xfId="3" applyNumberFormat="1" applyFont="1" applyFill="1" applyBorder="1" applyAlignment="1">
      <alignment horizontal="center" vertical="center"/>
    </xf>
    <xf numFmtId="0" fontId="60" fillId="5" borderId="38" xfId="3" applyFont="1" applyFill="1" applyBorder="1" applyAlignment="1">
      <alignment horizontal="left" vertical="center" wrapText="1" indent="1"/>
    </xf>
    <xf numFmtId="0" fontId="44" fillId="5" borderId="38" xfId="3" applyFont="1" applyFill="1" applyBorder="1" applyAlignment="1">
      <alignment horizontal="left" vertical="center" wrapText="1" indent="1"/>
    </xf>
    <xf numFmtId="0" fontId="44" fillId="5" borderId="34" xfId="3" applyFont="1" applyFill="1" applyBorder="1" applyAlignment="1">
      <alignment horizontal="right" vertical="center"/>
    </xf>
    <xf numFmtId="0" fontId="44" fillId="5" borderId="36" xfId="3" applyFont="1" applyFill="1" applyBorder="1" applyAlignment="1">
      <alignment horizontal="right" vertical="center"/>
    </xf>
    <xf numFmtId="168" fontId="51" fillId="5" borderId="38" xfId="3" applyNumberFormat="1" applyFont="1" applyFill="1" applyBorder="1" applyAlignment="1">
      <alignment horizontal="center" vertical="center"/>
    </xf>
    <xf numFmtId="168" fontId="48" fillId="5" borderId="34" xfId="3" applyNumberFormat="1" applyFont="1" applyFill="1" applyBorder="1" applyAlignment="1">
      <alignment horizontal="center" vertical="center"/>
    </xf>
    <xf numFmtId="168" fontId="48" fillId="5" borderId="36" xfId="3" applyNumberFormat="1" applyFont="1" applyFill="1" applyBorder="1" applyAlignment="1">
      <alignment horizontal="center" vertical="center"/>
    </xf>
    <xf numFmtId="168" fontId="48" fillId="5" borderId="37" xfId="3" applyNumberFormat="1" applyFont="1" applyFill="1" applyBorder="1" applyAlignment="1">
      <alignment horizontal="center" vertical="center"/>
    </xf>
    <xf numFmtId="49" fontId="51" fillId="6" borderId="72" xfId="3" applyNumberFormat="1" applyFont="1" applyFill="1" applyBorder="1" applyAlignment="1">
      <alignment horizontal="center" vertical="center"/>
    </xf>
    <xf numFmtId="49" fontId="51" fillId="6" borderId="73" xfId="3" applyNumberFormat="1" applyFont="1" applyFill="1" applyBorder="1" applyAlignment="1">
      <alignment horizontal="center" vertical="center"/>
    </xf>
    <xf numFmtId="0" fontId="63" fillId="6" borderId="38" xfId="3" applyFont="1" applyFill="1" applyBorder="1" applyAlignment="1">
      <alignment horizontal="left" vertical="center" wrapText="1" indent="1"/>
    </xf>
    <xf numFmtId="0" fontId="62" fillId="6" borderId="38" xfId="3" applyFont="1" applyFill="1" applyBorder="1" applyAlignment="1">
      <alignment horizontal="left" vertical="center" wrapText="1" indent="1"/>
    </xf>
    <xf numFmtId="0" fontId="44" fillId="6" borderId="34" xfId="3" applyFont="1" applyFill="1" applyBorder="1" applyAlignment="1">
      <alignment horizontal="right" vertical="center"/>
    </xf>
    <xf numFmtId="0" fontId="44" fillId="6" borderId="36" xfId="3" applyFont="1" applyFill="1" applyBorder="1" applyAlignment="1">
      <alignment horizontal="right" vertical="center"/>
    </xf>
    <xf numFmtId="168" fontId="51" fillId="6" borderId="38" xfId="3" applyNumberFormat="1" applyFont="1" applyFill="1" applyBorder="1" applyAlignment="1">
      <alignment horizontal="center" vertical="center"/>
    </xf>
    <xf numFmtId="168" fontId="48" fillId="6" borderId="34" xfId="3" applyNumberFormat="1" applyFont="1" applyFill="1" applyBorder="1" applyAlignment="1">
      <alignment horizontal="center" vertical="center"/>
    </xf>
    <xf numFmtId="168" fontId="48" fillId="6" borderId="36" xfId="3" applyNumberFormat="1" applyFont="1" applyFill="1" applyBorder="1" applyAlignment="1">
      <alignment horizontal="center" vertical="center"/>
    </xf>
    <xf numFmtId="168" fontId="48" fillId="6" borderId="37" xfId="3" applyNumberFormat="1" applyFont="1" applyFill="1" applyBorder="1" applyAlignment="1">
      <alignment horizontal="center" vertical="center"/>
    </xf>
    <xf numFmtId="49" fontId="44" fillId="5" borderId="34" xfId="3" applyNumberFormat="1" applyFont="1" applyFill="1" applyBorder="1" applyAlignment="1">
      <alignment horizontal="center" vertical="center"/>
    </xf>
    <xf numFmtId="49" fontId="44" fillId="5" borderId="35" xfId="3" applyNumberFormat="1" applyFont="1" applyFill="1" applyBorder="1" applyAlignment="1">
      <alignment horizontal="center" vertical="center"/>
    </xf>
    <xf numFmtId="0" fontId="44" fillId="5" borderId="34" xfId="3" applyFont="1" applyFill="1" applyBorder="1" applyAlignment="1">
      <alignment horizontal="left" vertical="center" wrapText="1" indent="1"/>
    </xf>
    <xf numFmtId="0" fontId="44" fillId="5" borderId="36" xfId="3" applyFont="1" applyFill="1" applyBorder="1" applyAlignment="1">
      <alignment horizontal="left" vertical="center" wrapText="1" indent="1"/>
    </xf>
    <xf numFmtId="0" fontId="44" fillId="5" borderId="35" xfId="3" applyFont="1" applyFill="1" applyBorder="1" applyAlignment="1">
      <alignment horizontal="left" vertical="center" wrapText="1" indent="1"/>
    </xf>
    <xf numFmtId="168" fontId="44" fillId="5" borderId="34" xfId="3" applyNumberFormat="1" applyFont="1" applyFill="1" applyBorder="1" applyAlignment="1">
      <alignment horizontal="center" vertical="center"/>
    </xf>
    <xf numFmtId="168" fontId="44" fillId="5" borderId="36" xfId="3" applyNumberFormat="1" applyFont="1" applyFill="1" applyBorder="1" applyAlignment="1">
      <alignment horizontal="center" vertical="center"/>
    </xf>
    <xf numFmtId="168" fontId="44" fillId="5" borderId="35" xfId="3" applyNumberFormat="1" applyFont="1" applyFill="1" applyBorder="1" applyAlignment="1">
      <alignment horizontal="center" vertical="center"/>
    </xf>
    <xf numFmtId="49" fontId="44" fillId="6" borderId="34" xfId="3" applyNumberFormat="1" applyFont="1" applyFill="1" applyBorder="1" applyAlignment="1">
      <alignment horizontal="center" vertical="center"/>
    </xf>
    <xf numFmtId="49" fontId="44" fillId="6" borderId="35" xfId="3" applyNumberFormat="1" applyFont="1" applyFill="1" applyBorder="1" applyAlignment="1">
      <alignment horizontal="center" vertical="center"/>
    </xf>
    <xf numFmtId="0" fontId="62" fillId="6" borderId="34" xfId="3" applyFont="1" applyFill="1" applyBorder="1" applyAlignment="1">
      <alignment horizontal="left" vertical="center" wrapText="1" indent="1"/>
    </xf>
    <xf numFmtId="0" fontId="62" fillId="6" borderId="36" xfId="3" applyFont="1" applyFill="1" applyBorder="1" applyAlignment="1">
      <alignment horizontal="left" vertical="center" wrapText="1" indent="1"/>
    </xf>
    <xf numFmtId="0" fontId="62" fillId="6" borderId="35" xfId="3" applyFont="1" applyFill="1" applyBorder="1" applyAlignment="1">
      <alignment horizontal="left" vertical="center" wrapText="1" indent="1"/>
    </xf>
    <xf numFmtId="168" fontId="44" fillId="6" borderId="34" xfId="3" applyNumberFormat="1" applyFont="1" applyFill="1" applyBorder="1" applyAlignment="1">
      <alignment horizontal="center" vertical="center"/>
    </xf>
    <xf numFmtId="168" fontId="44" fillId="6" borderId="36" xfId="3" applyNumberFormat="1" applyFont="1" applyFill="1" applyBorder="1" applyAlignment="1">
      <alignment horizontal="center" vertical="center"/>
    </xf>
    <xf numFmtId="168" fontId="44" fillId="6" borderId="35" xfId="3" applyNumberFormat="1" applyFont="1" applyFill="1" applyBorder="1" applyAlignment="1">
      <alignment horizontal="center" vertical="center"/>
    </xf>
    <xf numFmtId="0" fontId="61" fillId="5" borderId="38" xfId="3" applyFont="1" applyFill="1" applyBorder="1" applyAlignment="1">
      <alignment horizontal="left" vertical="center" wrapText="1" indent="1"/>
    </xf>
    <xf numFmtId="0" fontId="51" fillId="5" borderId="38" xfId="3" applyFont="1" applyFill="1" applyBorder="1" applyAlignment="1">
      <alignment horizontal="left" vertical="center" wrapText="1" indent="1"/>
    </xf>
    <xf numFmtId="49" fontId="44" fillId="5" borderId="38" xfId="3" applyNumberFormat="1" applyFont="1" applyFill="1" applyBorder="1" applyAlignment="1">
      <alignment horizontal="center" vertical="center"/>
    </xf>
    <xf numFmtId="168" fontId="44" fillId="5" borderId="38" xfId="3" applyNumberFormat="1" applyFont="1" applyFill="1" applyBorder="1" applyAlignment="1">
      <alignment horizontal="center" vertical="center"/>
    </xf>
    <xf numFmtId="0" fontId="48" fillId="5" borderId="25" xfId="3" applyFont="1" applyFill="1" applyBorder="1" applyAlignment="1">
      <alignment horizontal="center" vertical="center"/>
    </xf>
    <xf numFmtId="0" fontId="48" fillId="5" borderId="26" xfId="3" applyFont="1" applyFill="1" applyBorder="1" applyAlignment="1">
      <alignment horizontal="center" vertical="center"/>
    </xf>
    <xf numFmtId="0" fontId="49" fillId="5" borderId="56" xfId="3" applyFont="1" applyFill="1" applyBorder="1" applyAlignment="1">
      <alignment horizontal="center" vertical="center"/>
    </xf>
    <xf numFmtId="0" fontId="49" fillId="5" borderId="56" xfId="3" applyFont="1" applyFill="1" applyBorder="1" applyAlignment="1">
      <alignment horizontal="center" vertical="center" wrapText="1"/>
    </xf>
    <xf numFmtId="0" fontId="49" fillId="5" borderId="24" xfId="3" applyFont="1" applyFill="1" applyBorder="1" applyAlignment="1">
      <alignment horizontal="center" vertical="center" wrapText="1"/>
    </xf>
    <xf numFmtId="0" fontId="49" fillId="5" borderId="25" xfId="3" applyFont="1" applyFill="1" applyBorder="1" applyAlignment="1">
      <alignment horizontal="center" vertical="center" wrapText="1"/>
    </xf>
    <xf numFmtId="0" fontId="49" fillId="5" borderId="26" xfId="3" applyFont="1" applyFill="1" applyBorder="1" applyAlignment="1">
      <alignment horizontal="center" vertical="center" wrapText="1"/>
    </xf>
    <xf numFmtId="0" fontId="60" fillId="0" borderId="38" xfId="3" applyFont="1" applyBorder="1" applyAlignment="1">
      <alignment horizontal="left" vertical="center" wrapText="1" indent="1"/>
    </xf>
    <xf numFmtId="0" fontId="44" fillId="0" borderId="38" xfId="3" applyFont="1" applyBorder="1" applyAlignment="1">
      <alignment horizontal="left" vertical="center" wrapText="1" indent="1"/>
    </xf>
    <xf numFmtId="169" fontId="44" fillId="5" borderId="38" xfId="3" applyNumberFormat="1" applyFont="1" applyFill="1" applyBorder="1" applyAlignment="1">
      <alignment horizontal="center" vertical="center"/>
    </xf>
    <xf numFmtId="169" fontId="48" fillId="5" borderId="34" xfId="3" applyNumberFormat="1" applyFont="1" applyFill="1" applyBorder="1" applyAlignment="1">
      <alignment horizontal="center" vertical="center"/>
    </xf>
    <xf numFmtId="169" fontId="48" fillId="5" borderId="36" xfId="3" applyNumberFormat="1" applyFont="1" applyFill="1" applyBorder="1" applyAlignment="1">
      <alignment horizontal="center" vertical="center"/>
    </xf>
    <xf numFmtId="169" fontId="48" fillId="5" borderId="37" xfId="3" applyNumberFormat="1" applyFont="1" applyFill="1" applyBorder="1" applyAlignment="1">
      <alignment horizontal="center" vertical="center"/>
    </xf>
    <xf numFmtId="0" fontId="44" fillId="5" borderId="24" xfId="3" applyFont="1" applyFill="1" applyBorder="1" applyAlignment="1">
      <alignment horizontal="right" vertical="center" indent="1"/>
    </xf>
    <xf numFmtId="0" fontId="44" fillId="5" borderId="38" xfId="3" applyFont="1" applyFill="1" applyBorder="1" applyAlignment="1">
      <alignment horizontal="center" vertical="center"/>
    </xf>
    <xf numFmtId="0" fontId="55" fillId="5" borderId="69" xfId="3" applyFont="1" applyFill="1" applyBorder="1" applyAlignment="1">
      <alignment horizontal="left" vertical="center" wrapText="1" indent="1"/>
    </xf>
    <xf numFmtId="0" fontId="59" fillId="5" borderId="69" xfId="3" applyFont="1" applyFill="1" applyBorder="1" applyAlignment="1">
      <alignment horizontal="left" vertical="center" wrapText="1" indent="1"/>
    </xf>
    <xf numFmtId="0" fontId="44" fillId="5" borderId="65" xfId="3" applyFont="1" applyFill="1" applyBorder="1" applyAlignment="1">
      <alignment horizontal="right" vertical="center"/>
    </xf>
    <xf numFmtId="0" fontId="44" fillId="5" borderId="66" xfId="3" applyFont="1" applyFill="1" applyBorder="1" applyAlignment="1">
      <alignment horizontal="right" vertical="center"/>
    </xf>
    <xf numFmtId="0" fontId="55" fillId="0" borderId="70" xfId="3" applyFont="1" applyBorder="1" applyAlignment="1">
      <alignment horizontal="left" vertical="center" wrapText="1" indent="1"/>
    </xf>
    <xf numFmtId="0" fontId="59" fillId="0" borderId="70" xfId="3" applyFont="1" applyBorder="1" applyAlignment="1">
      <alignment horizontal="left" vertical="center" wrapText="1" indent="1"/>
    </xf>
    <xf numFmtId="169" fontId="48" fillId="5" borderId="40" xfId="3" applyNumberFormat="1" applyFont="1" applyFill="1" applyBorder="1" applyAlignment="1">
      <alignment horizontal="center" vertical="center"/>
    </xf>
    <xf numFmtId="169" fontId="48" fillId="5" borderId="42" xfId="3" applyNumberFormat="1" applyFont="1" applyFill="1" applyBorder="1" applyAlignment="1">
      <alignment horizontal="center" vertical="center"/>
    </xf>
    <xf numFmtId="169" fontId="48" fillId="5" borderId="43" xfId="3" applyNumberFormat="1" applyFont="1" applyFill="1" applyBorder="1" applyAlignment="1">
      <alignment horizontal="center" vertical="center"/>
    </xf>
    <xf numFmtId="0" fontId="44" fillId="0" borderId="38" xfId="3" applyFont="1" applyBorder="1" applyAlignment="1">
      <alignment horizontal="center" vertical="center"/>
    </xf>
    <xf numFmtId="0" fontId="44" fillId="0" borderId="60" xfId="3" applyFont="1" applyBorder="1" applyAlignment="1">
      <alignment horizontal="left" vertical="center" wrapText="1" indent="1"/>
    </xf>
    <xf numFmtId="0" fontId="44" fillId="0" borderId="61" xfId="3" applyFont="1" applyBorder="1" applyAlignment="1">
      <alignment horizontal="left" vertical="center" wrapText="1" indent="1"/>
    </xf>
    <xf numFmtId="169" fontId="44" fillId="0" borderId="38" xfId="3" applyNumberFormat="1" applyFont="1" applyBorder="1" applyAlignment="1">
      <alignment horizontal="center" vertical="center"/>
    </xf>
    <xf numFmtId="169" fontId="48" fillId="0" borderId="34" xfId="3" applyNumberFormat="1" applyFont="1" applyBorder="1" applyAlignment="1">
      <alignment horizontal="center" vertical="center"/>
    </xf>
    <xf numFmtId="169" fontId="48" fillId="0" borderId="36" xfId="3" applyNumberFormat="1" applyFont="1" applyBorder="1" applyAlignment="1">
      <alignment horizontal="center" vertical="center"/>
    </xf>
    <xf numFmtId="169" fontId="48" fillId="0" borderId="37" xfId="3" applyNumberFormat="1" applyFont="1" applyBorder="1" applyAlignment="1">
      <alignment horizontal="center" vertical="center"/>
    </xf>
    <xf numFmtId="0" fontId="44" fillId="5" borderId="60" xfId="3" applyFont="1" applyFill="1" applyBorder="1" applyAlignment="1">
      <alignment horizontal="left" vertical="center" wrapText="1" indent="1"/>
    </xf>
    <xf numFmtId="0" fontId="44" fillId="5" borderId="61" xfId="3" applyFont="1" applyFill="1" applyBorder="1" applyAlignment="1">
      <alignment horizontal="left" vertical="center" wrapText="1" indent="1"/>
    </xf>
    <xf numFmtId="0" fontId="44" fillId="0" borderId="35" xfId="3" applyFont="1" applyBorder="1" applyAlignment="1">
      <alignment horizontal="left" vertical="center" wrapText="1" indent="1"/>
    </xf>
    <xf numFmtId="169" fontId="44" fillId="5" borderId="34" xfId="3" applyNumberFormat="1" applyFont="1" applyFill="1" applyBorder="1" applyAlignment="1">
      <alignment horizontal="center" vertical="center"/>
    </xf>
    <xf numFmtId="169" fontId="44" fillId="5" borderId="36" xfId="3" applyNumberFormat="1" applyFont="1" applyFill="1" applyBorder="1" applyAlignment="1">
      <alignment horizontal="center" vertical="center"/>
    </xf>
    <xf numFmtId="169" fontId="44" fillId="5" borderId="35" xfId="3" applyNumberFormat="1" applyFont="1" applyFill="1" applyBorder="1" applyAlignment="1">
      <alignment horizontal="center" vertical="center"/>
    </xf>
    <xf numFmtId="0" fontId="44" fillId="5" borderId="67" xfId="3" applyFont="1" applyFill="1" applyBorder="1" applyAlignment="1">
      <alignment horizontal="center" vertical="center"/>
    </xf>
    <xf numFmtId="0" fontId="44" fillId="5" borderId="68" xfId="3" applyFont="1" applyFill="1" applyBorder="1" applyAlignment="1">
      <alignment horizontal="center" vertical="center"/>
    </xf>
    <xf numFmtId="0" fontId="48" fillId="0" borderId="60" xfId="3" applyFont="1" applyBorder="1" applyAlignment="1">
      <alignment horizontal="left" vertical="center" wrapText="1" indent="1"/>
    </xf>
    <xf numFmtId="0" fontId="44" fillId="5" borderId="63" xfId="3" applyFont="1" applyFill="1" applyBorder="1" applyAlignment="1">
      <alignment horizontal="center" vertical="center" wrapText="1"/>
    </xf>
    <xf numFmtId="0" fontId="44" fillId="5" borderId="64" xfId="3" applyFont="1" applyFill="1" applyBorder="1" applyAlignment="1">
      <alignment horizontal="center" vertical="center"/>
    </xf>
    <xf numFmtId="170" fontId="44" fillId="0" borderId="61" xfId="3" applyNumberFormat="1" applyFont="1" applyBorder="1" applyAlignment="1">
      <alignment horizontal="left" vertical="center" wrapText="1" indent="1"/>
    </xf>
    <xf numFmtId="49" fontId="44" fillId="0" borderId="58" xfId="3" applyNumberFormat="1" applyFont="1" applyBorder="1" applyAlignment="1">
      <alignment horizontal="center" vertical="center"/>
    </xf>
    <xf numFmtId="49" fontId="44" fillId="0" borderId="59" xfId="3" applyNumberFormat="1" applyFont="1" applyBorder="1" applyAlignment="1">
      <alignment horizontal="center" vertical="center"/>
    </xf>
    <xf numFmtId="0" fontId="44" fillId="5" borderId="29" xfId="3" applyFont="1" applyFill="1" applyBorder="1" applyAlignment="1">
      <alignment horizontal="right" vertical="center"/>
    </xf>
    <xf numFmtId="0" fontId="44" fillId="5" borderId="31" xfId="3" applyFont="1" applyFill="1" applyBorder="1" applyAlignment="1">
      <alignment horizontal="right" vertical="center"/>
    </xf>
    <xf numFmtId="169" fontId="44" fillId="0" borderId="51" xfId="3" applyNumberFormat="1" applyFont="1" applyBorder="1" applyAlignment="1">
      <alignment horizontal="center" vertical="center"/>
    </xf>
    <xf numFmtId="169" fontId="48" fillId="0" borderId="29" xfId="3" applyNumberFormat="1" applyFont="1" applyBorder="1" applyAlignment="1">
      <alignment horizontal="center" vertical="center"/>
    </xf>
    <xf numFmtId="169" fontId="48" fillId="0" borderId="31" xfId="3" applyNumberFormat="1" applyFont="1" applyBorder="1" applyAlignment="1">
      <alignment horizontal="center" vertical="center"/>
    </xf>
    <xf numFmtId="169" fontId="48" fillId="0" borderId="32" xfId="3" applyNumberFormat="1" applyFont="1" applyBorder="1" applyAlignment="1">
      <alignment horizontal="center" vertical="center"/>
    </xf>
    <xf numFmtId="0" fontId="44" fillId="0" borderId="65" xfId="3" applyFont="1" applyBorder="1" applyAlignment="1">
      <alignment horizontal="right" vertical="center"/>
    </xf>
    <xf numFmtId="0" fontId="44" fillId="0" borderId="66" xfId="3" applyFont="1" applyBorder="1" applyAlignment="1">
      <alignment horizontal="right" vertical="center"/>
    </xf>
    <xf numFmtId="0" fontId="48" fillId="5" borderId="46" xfId="3" applyFont="1" applyFill="1" applyBorder="1" applyAlignment="1">
      <alignment horizontal="right" vertical="center" indent="1"/>
    </xf>
    <xf numFmtId="0" fontId="48" fillId="5" borderId="23" xfId="3" applyFont="1" applyFill="1" applyBorder="1" applyAlignment="1">
      <alignment horizontal="right" vertical="center" indent="1"/>
    </xf>
    <xf numFmtId="169" fontId="45" fillId="0" borderId="46" xfId="3" applyNumberFormat="1" applyFont="1" applyBorder="1" applyAlignment="1">
      <alignment horizontal="center" vertical="center"/>
    </xf>
    <xf numFmtId="169" fontId="45" fillId="0" borderId="23" xfId="3" applyNumberFormat="1" applyFont="1" applyBorder="1" applyAlignment="1">
      <alignment horizontal="center" vertical="center"/>
    </xf>
    <xf numFmtId="169" fontId="45" fillId="0" borderId="55" xfId="3" applyNumberFormat="1" applyFont="1" applyBorder="1" applyAlignment="1">
      <alignment horizontal="center" vertical="center"/>
    </xf>
    <xf numFmtId="0" fontId="48" fillId="0" borderId="38" xfId="3" applyFont="1" applyBorder="1" applyAlignment="1">
      <alignment horizontal="left" vertical="center" wrapText="1" indent="1"/>
    </xf>
    <xf numFmtId="49" fontId="44" fillId="5" borderId="54" xfId="3" applyNumberFormat="1" applyFont="1" applyFill="1" applyBorder="1" applyAlignment="1">
      <alignment horizontal="center" vertical="center"/>
    </xf>
    <xf numFmtId="0" fontId="44" fillId="0" borderId="54" xfId="3" applyFont="1" applyBorder="1" applyAlignment="1">
      <alignment horizontal="left" vertical="center" wrapText="1" indent="1"/>
    </xf>
    <xf numFmtId="0" fontId="50" fillId="5" borderId="40" xfId="3" applyFont="1" applyFill="1" applyBorder="1" applyAlignment="1">
      <alignment horizontal="right" vertical="center"/>
    </xf>
    <xf numFmtId="0" fontId="50" fillId="5" borderId="42" xfId="3" applyFont="1" applyFill="1" applyBorder="1" applyAlignment="1">
      <alignment horizontal="right" vertical="center"/>
    </xf>
    <xf numFmtId="0" fontId="44" fillId="5" borderId="50" xfId="3" applyFont="1" applyFill="1" applyBorder="1" applyAlignment="1">
      <alignment horizontal="center" vertical="center"/>
    </xf>
    <xf numFmtId="0" fontId="44" fillId="5" borderId="52" xfId="3" applyFont="1" applyFill="1" applyBorder="1" applyAlignment="1">
      <alignment horizontal="center" vertical="center"/>
    </xf>
    <xf numFmtId="0" fontId="44" fillId="5" borderId="53" xfId="3" applyFont="1" applyFill="1" applyBorder="1" applyAlignment="1">
      <alignment horizontal="center" vertical="center"/>
    </xf>
    <xf numFmtId="0" fontId="44" fillId="5" borderId="51" xfId="3" applyFont="1" applyFill="1" applyBorder="1" applyAlignment="1">
      <alignment horizontal="center" vertical="center"/>
    </xf>
    <xf numFmtId="0" fontId="44" fillId="0" borderId="51" xfId="3" applyFont="1" applyBorder="1" applyAlignment="1">
      <alignment horizontal="left" vertical="center" wrapText="1" indent="1"/>
    </xf>
    <xf numFmtId="0" fontId="50" fillId="5" borderId="29" xfId="3" applyFont="1" applyFill="1" applyBorder="1" applyAlignment="1">
      <alignment horizontal="right" vertical="center"/>
    </xf>
    <xf numFmtId="0" fontId="50" fillId="5" borderId="31" xfId="3" applyFont="1" applyFill="1" applyBorder="1" applyAlignment="1">
      <alignment horizontal="right" vertical="center"/>
    </xf>
    <xf numFmtId="169" fontId="1" fillId="0" borderId="38" xfId="3" applyNumberFormat="1" applyBorder="1" applyAlignment="1">
      <alignment horizontal="center" vertical="center"/>
    </xf>
    <xf numFmtId="169" fontId="1" fillId="0" borderId="54" xfId="3" applyNumberFormat="1" applyBorder="1" applyAlignment="1">
      <alignment horizontal="center" vertical="center"/>
    </xf>
    <xf numFmtId="169" fontId="48" fillId="0" borderId="40" xfId="3" applyNumberFormat="1" applyFont="1" applyBorder="1" applyAlignment="1">
      <alignment horizontal="center" vertical="center"/>
    </xf>
    <xf numFmtId="169" fontId="48" fillId="0" borderId="42" xfId="3" applyNumberFormat="1" applyFont="1" applyBorder="1" applyAlignment="1">
      <alignment horizontal="center" vertical="center"/>
    </xf>
    <xf numFmtId="169" fontId="48" fillId="0" borderId="43" xfId="3" applyNumberFormat="1" applyFont="1" applyBorder="1" applyAlignment="1">
      <alignment horizontal="center" vertical="center"/>
    </xf>
    <xf numFmtId="0" fontId="44" fillId="5" borderId="46" xfId="3" applyFont="1" applyFill="1" applyBorder="1" applyAlignment="1">
      <alignment horizontal="right" vertical="center" indent="1"/>
    </xf>
    <xf numFmtId="0" fontId="44" fillId="5" borderId="47" xfId="3" applyFont="1" applyFill="1" applyBorder="1" applyAlignment="1">
      <alignment horizontal="right" vertical="center" indent="1"/>
    </xf>
    <xf numFmtId="168" fontId="45" fillId="5" borderId="48" xfId="3" applyNumberFormat="1" applyFont="1" applyFill="1" applyBorder="1" applyAlignment="1">
      <alignment horizontal="center" vertical="center"/>
    </xf>
    <xf numFmtId="168" fontId="45" fillId="5" borderId="49" xfId="3" applyNumberFormat="1" applyFont="1" applyFill="1" applyBorder="1" applyAlignment="1">
      <alignment horizontal="center" vertical="center"/>
    </xf>
    <xf numFmtId="0" fontId="49" fillId="5" borderId="24" xfId="3" applyFont="1" applyFill="1" applyBorder="1" applyAlignment="1">
      <alignment horizontal="center" vertical="center"/>
    </xf>
    <xf numFmtId="0" fontId="49" fillId="5" borderId="26" xfId="3" applyFont="1" applyFill="1" applyBorder="1" applyAlignment="1">
      <alignment horizontal="center" vertical="center"/>
    </xf>
    <xf numFmtId="0" fontId="49" fillId="5" borderId="25" xfId="3" applyFont="1" applyFill="1" applyBorder="1" applyAlignment="1">
      <alignment horizontal="center" vertical="center"/>
    </xf>
    <xf numFmtId="0" fontId="49" fillId="5" borderId="27" xfId="3" applyFont="1" applyFill="1" applyBorder="1" applyAlignment="1">
      <alignment horizontal="center" vertical="center" wrapText="1"/>
    </xf>
    <xf numFmtId="168" fontId="44" fillId="0" borderId="34" xfId="3" applyNumberFormat="1" applyFont="1" applyBorder="1" applyAlignment="1">
      <alignment horizontal="center" vertical="center"/>
    </xf>
    <xf numFmtId="168" fontId="44" fillId="0" borderId="36" xfId="3" applyNumberFormat="1" applyFont="1" applyBorder="1" applyAlignment="1">
      <alignment horizontal="center" vertical="center"/>
    </xf>
    <xf numFmtId="168" fontId="44" fillId="0" borderId="35" xfId="3" applyNumberFormat="1" applyFont="1" applyBorder="1" applyAlignment="1">
      <alignment horizontal="center" vertical="center"/>
    </xf>
    <xf numFmtId="168" fontId="48" fillId="0" borderId="34" xfId="3" applyNumberFormat="1" applyFont="1" applyBorder="1" applyAlignment="1">
      <alignment horizontal="center" vertical="center"/>
    </xf>
    <xf numFmtId="168" fontId="48" fillId="0" borderId="36" xfId="3" applyNumberFormat="1" applyFont="1" applyBorder="1" applyAlignment="1">
      <alignment horizontal="center" vertical="center"/>
    </xf>
    <xf numFmtId="168" fontId="48" fillId="0" borderId="37" xfId="3" applyNumberFormat="1" applyFont="1" applyBorder="1" applyAlignment="1">
      <alignment horizontal="center" vertical="center"/>
    </xf>
    <xf numFmtId="49" fontId="44" fillId="0" borderId="40" xfId="3" applyNumberFormat="1" applyFont="1" applyBorder="1" applyAlignment="1">
      <alignment horizontal="center" vertical="center"/>
    </xf>
    <xf numFmtId="49" fontId="44" fillId="0" borderId="41" xfId="3" applyNumberFormat="1" applyFont="1" applyBorder="1" applyAlignment="1">
      <alignment horizontal="center" vertical="center"/>
    </xf>
    <xf numFmtId="0" fontId="44" fillId="5" borderId="40" xfId="3" applyFont="1" applyFill="1" applyBorder="1" applyAlignment="1">
      <alignment horizontal="left" vertical="center" wrapText="1" indent="1"/>
    </xf>
    <xf numFmtId="0" fontId="44" fillId="5" borderId="42" xfId="3" applyFont="1" applyFill="1" applyBorder="1" applyAlignment="1">
      <alignment horizontal="left" vertical="center" wrapText="1" indent="1"/>
    </xf>
    <xf numFmtId="0" fontId="44" fillId="5" borderId="41" xfId="3" applyFont="1" applyFill="1" applyBorder="1" applyAlignment="1">
      <alignment horizontal="left" vertical="center" wrapText="1" indent="1"/>
    </xf>
    <xf numFmtId="0" fontId="44" fillId="5" borderId="40" xfId="3" applyFont="1" applyFill="1" applyBorder="1" applyAlignment="1">
      <alignment horizontal="right" vertical="center"/>
    </xf>
    <xf numFmtId="0" fontId="44" fillId="5" borderId="42" xfId="3" applyFont="1" applyFill="1" applyBorder="1" applyAlignment="1">
      <alignment horizontal="right" vertical="center"/>
    </xf>
    <xf numFmtId="168" fontId="44" fillId="0" borderId="40" xfId="3" applyNumberFormat="1" applyFont="1" applyBorder="1" applyAlignment="1">
      <alignment horizontal="center" vertical="center"/>
    </xf>
    <xf numFmtId="168" fontId="44" fillId="0" borderId="42" xfId="3" applyNumberFormat="1" applyFont="1" applyBorder="1" applyAlignment="1">
      <alignment horizontal="center" vertical="center"/>
    </xf>
    <xf numFmtId="168" fontId="44" fillId="0" borderId="41" xfId="3" applyNumberFormat="1" applyFont="1" applyBorder="1" applyAlignment="1">
      <alignment horizontal="center" vertical="center"/>
    </xf>
    <xf numFmtId="168" fontId="48" fillId="0" borderId="40" xfId="3" applyNumberFormat="1" applyFont="1" applyBorder="1" applyAlignment="1">
      <alignment horizontal="center" vertical="center"/>
    </xf>
    <xf numFmtId="168" fontId="48" fillId="0" borderId="42" xfId="3" applyNumberFormat="1" applyFont="1" applyBorder="1" applyAlignment="1">
      <alignment horizontal="center" vertical="center"/>
    </xf>
    <xf numFmtId="168" fontId="48" fillId="0" borderId="43" xfId="3" applyNumberFormat="1" applyFont="1" applyBorder="1" applyAlignment="1">
      <alignment horizontal="center" vertical="center"/>
    </xf>
    <xf numFmtId="168" fontId="44" fillId="0" borderId="38" xfId="3" applyNumberFormat="1" applyFont="1" applyBorder="1" applyAlignment="1">
      <alignment horizontal="center" vertical="center"/>
    </xf>
    <xf numFmtId="49" fontId="44" fillId="5" borderId="29" xfId="3" applyNumberFormat="1" applyFont="1" applyFill="1" applyBorder="1" applyAlignment="1">
      <alignment horizontal="center" vertical="center"/>
    </xf>
    <xf numFmtId="49" fontId="44" fillId="5" borderId="30" xfId="3" applyNumberFormat="1" applyFont="1" applyFill="1" applyBorder="1" applyAlignment="1">
      <alignment horizontal="center" vertical="center"/>
    </xf>
    <xf numFmtId="0" fontId="44" fillId="5" borderId="29" xfId="3" applyFont="1" applyFill="1" applyBorder="1" applyAlignment="1">
      <alignment horizontal="left" vertical="center" wrapText="1" indent="1"/>
    </xf>
    <xf numFmtId="0" fontId="44" fillId="5" borderId="31" xfId="3" applyFont="1" applyFill="1" applyBorder="1" applyAlignment="1">
      <alignment horizontal="left" vertical="center" wrapText="1" indent="1"/>
    </xf>
    <xf numFmtId="0" fontId="44" fillId="5" borderId="30" xfId="3" applyFont="1" applyFill="1" applyBorder="1" applyAlignment="1">
      <alignment horizontal="left" vertical="center" wrapText="1" indent="1"/>
    </xf>
    <xf numFmtId="168" fontId="44" fillId="0" borderId="29" xfId="3" applyNumberFormat="1" applyFont="1" applyBorder="1" applyAlignment="1">
      <alignment horizontal="center" vertical="center"/>
    </xf>
    <xf numFmtId="168" fontId="44" fillId="0" borderId="31" xfId="3" applyNumberFormat="1" applyFont="1" applyBorder="1" applyAlignment="1">
      <alignment horizontal="center" vertical="center"/>
    </xf>
    <xf numFmtId="168" fontId="44" fillId="0" borderId="30" xfId="3" applyNumberFormat="1" applyFont="1" applyBorder="1" applyAlignment="1">
      <alignment horizontal="center" vertical="center"/>
    </xf>
    <xf numFmtId="168" fontId="48" fillId="0" borderId="29" xfId="3" applyNumberFormat="1" applyFont="1" applyBorder="1" applyAlignment="1">
      <alignment horizontal="center" vertical="center"/>
    </xf>
    <xf numFmtId="168" fontId="48" fillId="0" borderId="31" xfId="3" applyNumberFormat="1" applyFont="1" applyBorder="1" applyAlignment="1">
      <alignment horizontal="center" vertical="center"/>
    </xf>
    <xf numFmtId="168" fontId="48" fillId="0" borderId="32" xfId="3" applyNumberFormat="1" applyFont="1" applyBorder="1" applyAlignment="1">
      <alignment horizontal="center" vertical="center"/>
    </xf>
    <xf numFmtId="0" fontId="45" fillId="5" borderId="0" xfId="3" applyFont="1" applyFill="1" applyAlignment="1">
      <alignment horizontal="center" vertical="top"/>
    </xf>
    <xf numFmtId="49" fontId="46" fillId="5" borderId="0" xfId="3" applyNumberFormat="1" applyFont="1" applyFill="1" applyAlignment="1">
      <alignment vertical="top"/>
    </xf>
    <xf numFmtId="0" fontId="41" fillId="5" borderId="23" xfId="3" applyFont="1" applyFill="1" applyBorder="1" applyAlignment="1">
      <alignment horizontal="center" vertical="center"/>
    </xf>
    <xf numFmtId="49" fontId="1" fillId="5" borderId="23" xfId="3" applyNumberFormat="1" applyFill="1" applyBorder="1" applyAlignment="1">
      <alignment vertical="top"/>
    </xf>
    <xf numFmtId="0" fontId="42" fillId="5" borderId="0" xfId="3" applyFont="1" applyFill="1" applyAlignment="1">
      <alignment horizontal="center" vertical="center" wrapText="1"/>
    </xf>
    <xf numFmtId="0" fontId="43" fillId="5" borderId="0" xfId="3" applyFont="1" applyFill="1" applyAlignment="1">
      <alignment vertical="center"/>
    </xf>
    <xf numFmtId="0" fontId="46" fillId="5" borderId="0" xfId="3" applyFont="1" applyFill="1" applyAlignment="1">
      <alignment vertical="top" wrapText="1"/>
    </xf>
    <xf numFmtId="0" fontId="47" fillId="5" borderId="0" xfId="3" applyFont="1" applyFill="1" applyAlignment="1">
      <alignment vertical="top"/>
    </xf>
    <xf numFmtId="0" fontId="46" fillId="5" borderId="0" xfId="3" applyFont="1" applyFill="1" applyAlignment="1">
      <alignment vertical="top"/>
    </xf>
    <xf numFmtId="0" fontId="71" fillId="0" borderId="75" xfId="0" applyFont="1" applyBorder="1" applyAlignment="1">
      <alignment horizontal="center"/>
    </xf>
    <xf numFmtId="0" fontId="71" fillId="0" borderId="76" xfId="0" applyFont="1" applyBorder="1" applyAlignment="1">
      <alignment horizontal="center"/>
    </xf>
    <xf numFmtId="0" fontId="71" fillId="0" borderId="0" xfId="0" applyFont="1" applyAlignment="1">
      <alignment horizontal="center"/>
    </xf>
    <xf numFmtId="0" fontId="73" fillId="0" borderId="74" xfId="0" applyFont="1" applyBorder="1" applyAlignment="1">
      <alignment horizontal="left" wrapText="1"/>
    </xf>
    <xf numFmtId="0" fontId="74" fillId="0" borderId="75" xfId="0" applyFont="1" applyBorder="1" applyAlignment="1">
      <alignment horizontal="left"/>
    </xf>
    <xf numFmtId="0" fontId="74" fillId="0" borderId="76" xfId="0" applyFont="1" applyBorder="1" applyAlignment="1">
      <alignment horizontal="left"/>
    </xf>
  </cellXfs>
  <cellStyles count="5">
    <cellStyle name="Čárka" xfId="2" builtinId="3"/>
    <cellStyle name="Hypertextový odkaz" xfId="1" builtinId="8"/>
    <cellStyle name="Normální" xfId="0" builtinId="0" customBuiltin="1"/>
    <cellStyle name="Normální 2" xfId="3" xr:uid="{DD72692B-A5A7-4F6F-87F9-B534B57A533A}"/>
    <cellStyle name="Normální 4" xfId="4" xr:uid="{67195B64-3B76-42E5-BF90-88FB2FC57A07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1"/>
  <sheetViews>
    <sheetView showGridLines="0" workbookViewId="0">
      <selection activeCell="D4" sqref="D4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396" t="s">
        <v>5</v>
      </c>
      <c r="AS2" s="397"/>
      <c r="AT2" s="397"/>
      <c r="AU2" s="397"/>
      <c r="AV2" s="397"/>
      <c r="AW2" s="397"/>
      <c r="AX2" s="397"/>
      <c r="AY2" s="397"/>
      <c r="AZ2" s="397"/>
      <c r="BA2" s="397"/>
      <c r="BB2" s="397"/>
      <c r="BC2" s="397"/>
      <c r="BD2" s="397"/>
      <c r="BE2" s="397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S4" s="16" t="s">
        <v>11</v>
      </c>
    </row>
    <row r="5" spans="1:74" ht="12" customHeight="1">
      <c r="B5" s="19"/>
      <c r="D5" s="22" t="s">
        <v>12</v>
      </c>
      <c r="K5" s="405" t="s">
        <v>13</v>
      </c>
      <c r="L5" s="397"/>
      <c r="M5" s="397"/>
      <c r="N5" s="397"/>
      <c r="O5" s="397"/>
      <c r="P5" s="397"/>
      <c r="Q5" s="397"/>
      <c r="R5" s="397"/>
      <c r="S5" s="397"/>
      <c r="T5" s="397"/>
      <c r="U5" s="397"/>
      <c r="V5" s="397"/>
      <c r="W5" s="397"/>
      <c r="X5" s="397"/>
      <c r="Y5" s="397"/>
      <c r="Z5" s="397"/>
      <c r="AA5" s="397"/>
      <c r="AB5" s="397"/>
      <c r="AC5" s="397"/>
      <c r="AD5" s="397"/>
      <c r="AE5" s="397"/>
      <c r="AF5" s="397"/>
      <c r="AG5" s="397"/>
      <c r="AH5" s="397"/>
      <c r="AI5" s="397"/>
      <c r="AJ5" s="397"/>
      <c r="AK5" s="397"/>
      <c r="AL5" s="397"/>
      <c r="AM5" s="397"/>
      <c r="AN5" s="397"/>
      <c r="AO5" s="397"/>
      <c r="AR5" s="19"/>
      <c r="BS5" s="16" t="s">
        <v>6</v>
      </c>
    </row>
    <row r="6" spans="1:74" ht="36.950000000000003" customHeight="1">
      <c r="B6" s="19"/>
      <c r="D6" s="24" t="s">
        <v>14</v>
      </c>
      <c r="K6" s="406" t="s">
        <v>15</v>
      </c>
      <c r="L6" s="397"/>
      <c r="M6" s="397"/>
      <c r="N6" s="397"/>
      <c r="O6" s="397"/>
      <c r="P6" s="397"/>
      <c r="Q6" s="397"/>
      <c r="R6" s="397"/>
      <c r="S6" s="397"/>
      <c r="T6" s="397"/>
      <c r="U6" s="397"/>
      <c r="V6" s="397"/>
      <c r="W6" s="397"/>
      <c r="X6" s="397"/>
      <c r="Y6" s="397"/>
      <c r="Z6" s="397"/>
      <c r="AA6" s="397"/>
      <c r="AB6" s="397"/>
      <c r="AC6" s="397"/>
      <c r="AD6" s="397"/>
      <c r="AE6" s="397"/>
      <c r="AF6" s="397"/>
      <c r="AG6" s="397"/>
      <c r="AH6" s="397"/>
      <c r="AI6" s="397"/>
      <c r="AJ6" s="397"/>
      <c r="AK6" s="397"/>
      <c r="AL6" s="397"/>
      <c r="AM6" s="397"/>
      <c r="AN6" s="397"/>
      <c r="AO6" s="397"/>
      <c r="AR6" s="19"/>
      <c r="BS6" s="16" t="s">
        <v>6</v>
      </c>
    </row>
    <row r="7" spans="1:74" ht="12" customHeight="1">
      <c r="B7" s="19"/>
      <c r="D7" s="25" t="s">
        <v>16</v>
      </c>
      <c r="K7" s="23" t="s">
        <v>1</v>
      </c>
      <c r="AK7" s="25" t="s">
        <v>17</v>
      </c>
      <c r="AN7" s="23" t="s">
        <v>1</v>
      </c>
      <c r="AR7" s="19"/>
      <c r="BS7" s="16" t="s">
        <v>6</v>
      </c>
    </row>
    <row r="8" spans="1:74" ht="12" customHeight="1">
      <c r="B8" s="19"/>
      <c r="D8" s="25" t="s">
        <v>18</v>
      </c>
      <c r="K8" s="23" t="s">
        <v>19</v>
      </c>
      <c r="AK8" s="25" t="s">
        <v>20</v>
      </c>
      <c r="AN8" s="23" t="s">
        <v>21</v>
      </c>
      <c r="AR8" s="19"/>
      <c r="BS8" s="16" t="s">
        <v>6</v>
      </c>
    </row>
    <row r="9" spans="1:74" ht="14.45" customHeight="1">
      <c r="B9" s="19"/>
      <c r="AR9" s="19"/>
      <c r="BS9" s="16" t="s">
        <v>6</v>
      </c>
    </row>
    <row r="10" spans="1:74" ht="12" customHeight="1">
      <c r="B10" s="19"/>
      <c r="D10" s="25" t="s">
        <v>22</v>
      </c>
      <c r="AK10" s="25" t="s">
        <v>23</v>
      </c>
      <c r="AN10" s="23" t="s">
        <v>1</v>
      </c>
      <c r="AR10" s="19"/>
      <c r="BS10" s="16" t="s">
        <v>6</v>
      </c>
    </row>
    <row r="11" spans="1:74" ht="18.399999999999999" customHeight="1">
      <c r="B11" s="19"/>
      <c r="E11" s="23" t="s">
        <v>24</v>
      </c>
      <c r="AK11" s="25" t="s">
        <v>25</v>
      </c>
      <c r="AN11" s="23" t="s">
        <v>1</v>
      </c>
      <c r="AR11" s="19"/>
      <c r="BS11" s="16" t="s">
        <v>6</v>
      </c>
    </row>
    <row r="12" spans="1:74" ht="6.95" customHeight="1">
      <c r="B12" s="19"/>
      <c r="AR12" s="19"/>
      <c r="BS12" s="16" t="s">
        <v>6</v>
      </c>
    </row>
    <row r="13" spans="1:74" ht="12" customHeight="1">
      <c r="B13" s="19"/>
      <c r="D13" s="25" t="s">
        <v>26</v>
      </c>
      <c r="AK13" s="25" t="s">
        <v>23</v>
      </c>
      <c r="AN13" s="23" t="s">
        <v>1</v>
      </c>
      <c r="AR13" s="19"/>
      <c r="BS13" s="16" t="s">
        <v>6</v>
      </c>
    </row>
    <row r="14" spans="1:74" ht="12.75">
      <c r="B14" s="19"/>
      <c r="E14" s="23" t="s">
        <v>27</v>
      </c>
      <c r="AK14" s="25" t="s">
        <v>25</v>
      </c>
      <c r="AN14" s="23" t="s">
        <v>1</v>
      </c>
      <c r="AR14" s="19"/>
      <c r="BS14" s="16" t="s">
        <v>6</v>
      </c>
    </row>
    <row r="15" spans="1:74" ht="6.95" customHeight="1">
      <c r="B15" s="19"/>
      <c r="AR15" s="19"/>
      <c r="BS15" s="16" t="s">
        <v>3</v>
      </c>
    </row>
    <row r="16" spans="1:74" ht="12" customHeight="1">
      <c r="B16" s="19"/>
      <c r="D16" s="25" t="s">
        <v>28</v>
      </c>
      <c r="AK16" s="25" t="s">
        <v>23</v>
      </c>
      <c r="AN16" s="23" t="s">
        <v>1</v>
      </c>
      <c r="AR16" s="19"/>
      <c r="BS16" s="16" t="s">
        <v>3</v>
      </c>
    </row>
    <row r="17" spans="2:71" ht="18.399999999999999" customHeight="1">
      <c r="B17" s="19"/>
      <c r="E17" s="23" t="s">
        <v>29</v>
      </c>
      <c r="AK17" s="25" t="s">
        <v>25</v>
      </c>
      <c r="AN17" s="23" t="s">
        <v>1</v>
      </c>
      <c r="AR17" s="19"/>
      <c r="BS17" s="16" t="s">
        <v>30</v>
      </c>
    </row>
    <row r="18" spans="2:71" ht="6.95" customHeight="1">
      <c r="B18" s="19"/>
      <c r="AR18" s="19"/>
      <c r="BS18" s="16" t="s">
        <v>6</v>
      </c>
    </row>
    <row r="19" spans="2:71" ht="12" customHeight="1">
      <c r="B19" s="19"/>
      <c r="D19" s="25" t="s">
        <v>31</v>
      </c>
      <c r="AK19" s="25" t="s">
        <v>23</v>
      </c>
      <c r="AN19" s="23" t="s">
        <v>1</v>
      </c>
      <c r="AR19" s="19"/>
      <c r="BS19" s="16" t="s">
        <v>6</v>
      </c>
    </row>
    <row r="20" spans="2:71" ht="18.399999999999999" customHeight="1">
      <c r="B20" s="19"/>
      <c r="E20" s="23" t="s">
        <v>32</v>
      </c>
      <c r="AK20" s="25" t="s">
        <v>25</v>
      </c>
      <c r="AN20" s="23" t="s">
        <v>1</v>
      </c>
      <c r="AR20" s="19"/>
      <c r="BS20" s="16" t="s">
        <v>30</v>
      </c>
    </row>
    <row r="21" spans="2:71" ht="6.95" customHeight="1">
      <c r="B21" s="19"/>
      <c r="AR21" s="19"/>
    </row>
    <row r="22" spans="2:71" ht="12" customHeight="1">
      <c r="B22" s="19"/>
      <c r="D22" s="25" t="s">
        <v>33</v>
      </c>
      <c r="AR22" s="19"/>
    </row>
    <row r="23" spans="2:71" ht="16.5" customHeight="1">
      <c r="B23" s="19"/>
      <c r="E23" s="407" t="s">
        <v>1</v>
      </c>
      <c r="F23" s="407"/>
      <c r="G23" s="407"/>
      <c r="H23" s="407"/>
      <c r="I23" s="407"/>
      <c r="J23" s="407"/>
      <c r="K23" s="407"/>
      <c r="L23" s="407"/>
      <c r="M23" s="407"/>
      <c r="N23" s="407"/>
      <c r="O23" s="407"/>
      <c r="P23" s="407"/>
      <c r="Q23" s="407"/>
      <c r="R23" s="407"/>
      <c r="S23" s="407"/>
      <c r="T23" s="407"/>
      <c r="U23" s="407"/>
      <c r="V23" s="407"/>
      <c r="W23" s="407"/>
      <c r="X23" s="407"/>
      <c r="Y23" s="407"/>
      <c r="Z23" s="407"/>
      <c r="AA23" s="407"/>
      <c r="AB23" s="407"/>
      <c r="AC23" s="407"/>
      <c r="AD23" s="407"/>
      <c r="AE23" s="407"/>
      <c r="AF23" s="407"/>
      <c r="AG23" s="407"/>
      <c r="AH23" s="407"/>
      <c r="AI23" s="407"/>
      <c r="AJ23" s="407"/>
      <c r="AK23" s="407"/>
      <c r="AL23" s="407"/>
      <c r="AM23" s="407"/>
      <c r="AN23" s="407"/>
      <c r="AR23" s="19"/>
    </row>
    <row r="24" spans="2:71" ht="6.95" customHeight="1">
      <c r="B24" s="19"/>
      <c r="AR24" s="19"/>
    </row>
    <row r="25" spans="2:71" ht="6.95" customHeight="1">
      <c r="B25" s="19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9"/>
    </row>
    <row r="26" spans="2:71" s="1" customFormat="1" ht="25.9" customHeight="1">
      <c r="B26" s="28"/>
      <c r="D26" s="29" t="s">
        <v>34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408">
        <f>ROUND(AG94,2)</f>
        <v>0</v>
      </c>
      <c r="AL26" s="409"/>
      <c r="AM26" s="409"/>
      <c r="AN26" s="409"/>
      <c r="AO26" s="409"/>
      <c r="AR26" s="28"/>
    </row>
    <row r="27" spans="2:71" s="1" customFormat="1" ht="6.95" customHeight="1">
      <c r="B27" s="28"/>
      <c r="AR27" s="28"/>
    </row>
    <row r="28" spans="2:71" s="1" customFormat="1" ht="12.75">
      <c r="B28" s="28"/>
      <c r="L28" s="410" t="s">
        <v>35</v>
      </c>
      <c r="M28" s="410"/>
      <c r="N28" s="410"/>
      <c r="O28" s="410"/>
      <c r="P28" s="410"/>
      <c r="W28" s="410" t="s">
        <v>36</v>
      </c>
      <c r="X28" s="410"/>
      <c r="Y28" s="410"/>
      <c r="Z28" s="410"/>
      <c r="AA28" s="410"/>
      <c r="AB28" s="410"/>
      <c r="AC28" s="410"/>
      <c r="AD28" s="410"/>
      <c r="AE28" s="410"/>
      <c r="AK28" s="410" t="s">
        <v>37</v>
      </c>
      <c r="AL28" s="410"/>
      <c r="AM28" s="410"/>
      <c r="AN28" s="410"/>
      <c r="AO28" s="410"/>
      <c r="AR28" s="28"/>
    </row>
    <row r="29" spans="2:71" s="2" customFormat="1" ht="14.45" customHeight="1">
      <c r="B29" s="32"/>
      <c r="D29" s="25" t="s">
        <v>38</v>
      </c>
      <c r="F29" s="25" t="s">
        <v>39</v>
      </c>
      <c r="L29" s="398">
        <v>0.21</v>
      </c>
      <c r="M29" s="399"/>
      <c r="N29" s="399"/>
      <c r="O29" s="399"/>
      <c r="P29" s="399"/>
      <c r="W29" s="400">
        <f>ROUND(AZ94, 2)</f>
        <v>0</v>
      </c>
      <c r="X29" s="399"/>
      <c r="Y29" s="399"/>
      <c r="Z29" s="399"/>
      <c r="AA29" s="399"/>
      <c r="AB29" s="399"/>
      <c r="AC29" s="399"/>
      <c r="AD29" s="399"/>
      <c r="AE29" s="399"/>
      <c r="AK29" s="400">
        <f>ROUND(AV94, 2)</f>
        <v>0</v>
      </c>
      <c r="AL29" s="399"/>
      <c r="AM29" s="399"/>
      <c r="AN29" s="399"/>
      <c r="AO29" s="399"/>
      <c r="AR29" s="32"/>
    </row>
    <row r="30" spans="2:71" s="2" customFormat="1" ht="14.45" customHeight="1">
      <c r="B30" s="32"/>
      <c r="F30" s="25" t="s">
        <v>40</v>
      </c>
      <c r="L30" s="398">
        <v>0.12</v>
      </c>
      <c r="M30" s="399"/>
      <c r="N30" s="399"/>
      <c r="O30" s="399"/>
      <c r="P30" s="399"/>
      <c r="W30" s="400">
        <f>ROUND(BA94, 2)</f>
        <v>0</v>
      </c>
      <c r="X30" s="399"/>
      <c r="Y30" s="399"/>
      <c r="Z30" s="399"/>
      <c r="AA30" s="399"/>
      <c r="AB30" s="399"/>
      <c r="AC30" s="399"/>
      <c r="AD30" s="399"/>
      <c r="AE30" s="399"/>
      <c r="AK30" s="400">
        <f>ROUND(AW94, 2)</f>
        <v>0</v>
      </c>
      <c r="AL30" s="399"/>
      <c r="AM30" s="399"/>
      <c r="AN30" s="399"/>
      <c r="AO30" s="399"/>
      <c r="AR30" s="32"/>
    </row>
    <row r="31" spans="2:71" s="2" customFormat="1" ht="14.45" hidden="1" customHeight="1">
      <c r="B31" s="32"/>
      <c r="F31" s="25" t="s">
        <v>41</v>
      </c>
      <c r="L31" s="398">
        <v>0.21</v>
      </c>
      <c r="M31" s="399"/>
      <c r="N31" s="399"/>
      <c r="O31" s="399"/>
      <c r="P31" s="399"/>
      <c r="W31" s="400">
        <f>ROUND(BB94, 2)</f>
        <v>0</v>
      </c>
      <c r="X31" s="399"/>
      <c r="Y31" s="399"/>
      <c r="Z31" s="399"/>
      <c r="AA31" s="399"/>
      <c r="AB31" s="399"/>
      <c r="AC31" s="399"/>
      <c r="AD31" s="399"/>
      <c r="AE31" s="399"/>
      <c r="AK31" s="400">
        <v>0</v>
      </c>
      <c r="AL31" s="399"/>
      <c r="AM31" s="399"/>
      <c r="AN31" s="399"/>
      <c r="AO31" s="399"/>
      <c r="AR31" s="32"/>
    </row>
    <row r="32" spans="2:71" s="2" customFormat="1" ht="14.45" hidden="1" customHeight="1">
      <c r="B32" s="32"/>
      <c r="F32" s="25" t="s">
        <v>42</v>
      </c>
      <c r="L32" s="398">
        <v>0.12</v>
      </c>
      <c r="M32" s="399"/>
      <c r="N32" s="399"/>
      <c r="O32" s="399"/>
      <c r="P32" s="399"/>
      <c r="W32" s="400">
        <f>ROUND(BC94, 2)</f>
        <v>0</v>
      </c>
      <c r="X32" s="399"/>
      <c r="Y32" s="399"/>
      <c r="Z32" s="399"/>
      <c r="AA32" s="399"/>
      <c r="AB32" s="399"/>
      <c r="AC32" s="399"/>
      <c r="AD32" s="399"/>
      <c r="AE32" s="399"/>
      <c r="AK32" s="400">
        <v>0</v>
      </c>
      <c r="AL32" s="399"/>
      <c r="AM32" s="399"/>
      <c r="AN32" s="399"/>
      <c r="AO32" s="399"/>
      <c r="AR32" s="32"/>
    </row>
    <row r="33" spans="2:44" s="2" customFormat="1" ht="14.45" hidden="1" customHeight="1">
      <c r="B33" s="32"/>
      <c r="F33" s="25" t="s">
        <v>43</v>
      </c>
      <c r="L33" s="398">
        <v>0</v>
      </c>
      <c r="M33" s="399"/>
      <c r="N33" s="399"/>
      <c r="O33" s="399"/>
      <c r="P33" s="399"/>
      <c r="W33" s="400">
        <f>ROUND(BD94, 2)</f>
        <v>0</v>
      </c>
      <c r="X33" s="399"/>
      <c r="Y33" s="399"/>
      <c r="Z33" s="399"/>
      <c r="AA33" s="399"/>
      <c r="AB33" s="399"/>
      <c r="AC33" s="399"/>
      <c r="AD33" s="399"/>
      <c r="AE33" s="399"/>
      <c r="AK33" s="400">
        <v>0</v>
      </c>
      <c r="AL33" s="399"/>
      <c r="AM33" s="399"/>
      <c r="AN33" s="399"/>
      <c r="AO33" s="399"/>
      <c r="AR33" s="32"/>
    </row>
    <row r="34" spans="2:44" s="1" customFormat="1" ht="6.95" customHeight="1">
      <c r="B34" s="28"/>
      <c r="AR34" s="28"/>
    </row>
    <row r="35" spans="2:44" s="1" customFormat="1" ht="25.9" customHeight="1">
      <c r="B35" s="28"/>
      <c r="C35" s="33"/>
      <c r="D35" s="34" t="s">
        <v>44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45</v>
      </c>
      <c r="U35" s="35"/>
      <c r="V35" s="35"/>
      <c r="W35" s="35"/>
      <c r="X35" s="404" t="s">
        <v>46</v>
      </c>
      <c r="Y35" s="402"/>
      <c r="Z35" s="402"/>
      <c r="AA35" s="402"/>
      <c r="AB35" s="402"/>
      <c r="AC35" s="35"/>
      <c r="AD35" s="35"/>
      <c r="AE35" s="35"/>
      <c r="AF35" s="35"/>
      <c r="AG35" s="35"/>
      <c r="AH35" s="35"/>
      <c r="AI35" s="35"/>
      <c r="AJ35" s="35"/>
      <c r="AK35" s="401">
        <f>SUM(AK26:AK33)</f>
        <v>0</v>
      </c>
      <c r="AL35" s="402"/>
      <c r="AM35" s="402"/>
      <c r="AN35" s="402"/>
      <c r="AO35" s="403"/>
      <c r="AP35" s="33"/>
      <c r="AQ35" s="33"/>
      <c r="AR35" s="28"/>
    </row>
    <row r="36" spans="2:44" s="1" customFormat="1" ht="6.95" customHeight="1">
      <c r="B36" s="28"/>
      <c r="AR36" s="28"/>
    </row>
    <row r="37" spans="2:44" s="1" customFormat="1" ht="14.45" customHeight="1">
      <c r="B37" s="28"/>
      <c r="AR37" s="28"/>
    </row>
    <row r="38" spans="2:44" ht="14.45" customHeight="1">
      <c r="B38" s="19"/>
      <c r="AR38" s="19"/>
    </row>
    <row r="39" spans="2:44" ht="14.45" customHeight="1">
      <c r="B39" s="19"/>
      <c r="AR39" s="19"/>
    </row>
    <row r="40" spans="2:44" ht="14.45" customHeight="1">
      <c r="B40" s="19"/>
      <c r="AR40" s="19"/>
    </row>
    <row r="41" spans="2:44" ht="14.45" customHeight="1">
      <c r="B41" s="19"/>
      <c r="AR41" s="19"/>
    </row>
    <row r="42" spans="2:44" ht="14.45" customHeight="1">
      <c r="B42" s="19"/>
      <c r="AR42" s="19"/>
    </row>
    <row r="43" spans="2:44" ht="14.45" customHeight="1">
      <c r="B43" s="19"/>
      <c r="AR43" s="19"/>
    </row>
    <row r="44" spans="2:44" ht="14.45" customHeight="1">
      <c r="B44" s="19"/>
      <c r="AR44" s="19"/>
    </row>
    <row r="45" spans="2:44" ht="14.45" customHeight="1">
      <c r="B45" s="19"/>
      <c r="AR45" s="19"/>
    </row>
    <row r="46" spans="2:44" ht="14.45" customHeight="1">
      <c r="B46" s="19"/>
      <c r="AR46" s="19"/>
    </row>
    <row r="47" spans="2:44" ht="14.45" customHeight="1">
      <c r="B47" s="19"/>
      <c r="AR47" s="19"/>
    </row>
    <row r="48" spans="2:44" ht="14.45" customHeight="1">
      <c r="B48" s="19"/>
      <c r="AR48" s="19"/>
    </row>
    <row r="49" spans="2:44" s="1" customFormat="1" ht="14.45" customHeight="1">
      <c r="B49" s="28"/>
      <c r="D49" s="37" t="s">
        <v>47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48</v>
      </c>
      <c r="AI49" s="38"/>
      <c r="AJ49" s="38"/>
      <c r="AK49" s="38"/>
      <c r="AL49" s="38"/>
      <c r="AM49" s="38"/>
      <c r="AN49" s="38"/>
      <c r="AO49" s="38"/>
      <c r="AR49" s="28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28"/>
      <c r="D60" s="39" t="s">
        <v>49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50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49</v>
      </c>
      <c r="AI60" s="30"/>
      <c r="AJ60" s="30"/>
      <c r="AK60" s="30"/>
      <c r="AL60" s="30"/>
      <c r="AM60" s="39" t="s">
        <v>50</v>
      </c>
      <c r="AN60" s="30"/>
      <c r="AO60" s="30"/>
      <c r="AR60" s="28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28"/>
      <c r="D64" s="37" t="s">
        <v>51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52</v>
      </c>
      <c r="AI64" s="38"/>
      <c r="AJ64" s="38"/>
      <c r="AK64" s="38"/>
      <c r="AL64" s="38"/>
      <c r="AM64" s="38"/>
      <c r="AN64" s="38"/>
      <c r="AO64" s="38"/>
      <c r="AR64" s="28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28"/>
      <c r="D75" s="39" t="s">
        <v>49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50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49</v>
      </c>
      <c r="AI75" s="30"/>
      <c r="AJ75" s="30"/>
      <c r="AK75" s="30"/>
      <c r="AL75" s="30"/>
      <c r="AM75" s="39" t="s">
        <v>50</v>
      </c>
      <c r="AN75" s="30"/>
      <c r="AO75" s="30"/>
      <c r="AR75" s="28"/>
    </row>
    <row r="76" spans="2:44" s="1" customFormat="1">
      <c r="B76" s="28"/>
      <c r="AR76" s="28"/>
    </row>
    <row r="77" spans="2:44" s="1" customFormat="1" ht="6.9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1:91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1:91" s="1" customFormat="1" ht="24.95" customHeight="1">
      <c r="B82" s="28"/>
      <c r="C82" s="20" t="s">
        <v>53</v>
      </c>
      <c r="AR82" s="28"/>
    </row>
    <row r="83" spans="1:91" s="1" customFormat="1" ht="6.95" customHeight="1">
      <c r="B83" s="28"/>
      <c r="AR83" s="28"/>
    </row>
    <row r="84" spans="1:91" s="3" customFormat="1" ht="12" customHeight="1">
      <c r="B84" s="44"/>
      <c r="C84" s="25" t="s">
        <v>12</v>
      </c>
      <c r="L84" s="3" t="str">
        <f>K5</f>
        <v>202513-1</v>
      </c>
      <c r="AR84" s="44"/>
    </row>
    <row r="85" spans="1:91" s="4" customFormat="1" ht="36.950000000000003" customHeight="1">
      <c r="B85" s="45"/>
      <c r="C85" s="46" t="s">
        <v>14</v>
      </c>
      <c r="L85" s="421" t="str">
        <f>K6</f>
        <v>Výukový pavilon Lesovna</v>
      </c>
      <c r="M85" s="422"/>
      <c r="N85" s="422"/>
      <c r="O85" s="422"/>
      <c r="P85" s="422"/>
      <c r="Q85" s="422"/>
      <c r="R85" s="422"/>
      <c r="S85" s="422"/>
      <c r="T85" s="422"/>
      <c r="U85" s="422"/>
      <c r="V85" s="422"/>
      <c r="W85" s="422"/>
      <c r="X85" s="422"/>
      <c r="Y85" s="422"/>
      <c r="Z85" s="422"/>
      <c r="AA85" s="422"/>
      <c r="AB85" s="422"/>
      <c r="AC85" s="422"/>
      <c r="AD85" s="422"/>
      <c r="AE85" s="422"/>
      <c r="AF85" s="422"/>
      <c r="AG85" s="422"/>
      <c r="AH85" s="422"/>
      <c r="AI85" s="422"/>
      <c r="AJ85" s="422"/>
      <c r="AK85" s="422"/>
      <c r="AL85" s="422"/>
      <c r="AM85" s="422"/>
      <c r="AN85" s="422"/>
      <c r="AO85" s="422"/>
      <c r="AR85" s="45"/>
    </row>
    <row r="86" spans="1:91" s="1" customFormat="1" ht="6.95" customHeight="1">
      <c r="B86" s="28"/>
      <c r="AR86" s="28"/>
    </row>
    <row r="87" spans="1:91" s="1" customFormat="1" ht="12" customHeight="1">
      <c r="B87" s="28"/>
      <c r="C87" s="25" t="s">
        <v>18</v>
      </c>
      <c r="L87" s="47" t="str">
        <f>IF(K8="","",K8)</f>
        <v>Areál ČZU, p.č. 1627/1, Suchdol</v>
      </c>
      <c r="AI87" s="25" t="s">
        <v>20</v>
      </c>
      <c r="AM87" s="423" t="str">
        <f>IF(AN8= "","",AN8)</f>
        <v>3. 6. 2025</v>
      </c>
      <c r="AN87" s="423"/>
      <c r="AR87" s="28"/>
    </row>
    <row r="88" spans="1:91" s="1" customFormat="1" ht="6.95" customHeight="1">
      <c r="B88" s="28"/>
      <c r="AR88" s="28"/>
    </row>
    <row r="89" spans="1:91" s="1" customFormat="1" ht="15.2" customHeight="1">
      <c r="B89" s="28"/>
      <c r="C89" s="25" t="s">
        <v>22</v>
      </c>
      <c r="L89" s="3" t="str">
        <f>IF(E11= "","",E11)</f>
        <v>ČZU v Praze, Kamýcká 129, P6</v>
      </c>
      <c r="AI89" s="25" t="s">
        <v>28</v>
      </c>
      <c r="AM89" s="424" t="str">
        <f>IF(E17="","",E17)</f>
        <v>MJÖLKING s.r.o.</v>
      </c>
      <c r="AN89" s="425"/>
      <c r="AO89" s="425"/>
      <c r="AP89" s="425"/>
      <c r="AR89" s="28"/>
      <c r="AS89" s="426" t="s">
        <v>54</v>
      </c>
      <c r="AT89" s="427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2" customHeight="1">
      <c r="B90" s="28"/>
      <c r="C90" s="25" t="s">
        <v>26</v>
      </c>
      <c r="L90" s="3" t="str">
        <f>IF(E14="","",E14)</f>
        <v xml:space="preserve"> </v>
      </c>
      <c r="AI90" s="25" t="s">
        <v>31</v>
      </c>
      <c r="AM90" s="424" t="str">
        <f>IF(E20="","",E20)</f>
        <v>Ing. Martin Macoun</v>
      </c>
      <c r="AN90" s="425"/>
      <c r="AO90" s="425"/>
      <c r="AP90" s="425"/>
      <c r="AR90" s="28"/>
      <c r="AS90" s="428"/>
      <c r="AT90" s="429"/>
      <c r="BD90" s="52"/>
    </row>
    <row r="91" spans="1:91" s="1" customFormat="1" ht="10.9" customHeight="1">
      <c r="B91" s="28"/>
      <c r="AR91" s="28"/>
      <c r="AS91" s="428"/>
      <c r="AT91" s="429"/>
      <c r="BD91" s="52"/>
    </row>
    <row r="92" spans="1:91" s="1" customFormat="1" ht="29.25" customHeight="1">
      <c r="B92" s="28"/>
      <c r="C92" s="414" t="s">
        <v>55</v>
      </c>
      <c r="D92" s="415"/>
      <c r="E92" s="415"/>
      <c r="F92" s="415"/>
      <c r="G92" s="415"/>
      <c r="H92" s="53"/>
      <c r="I92" s="416" t="s">
        <v>56</v>
      </c>
      <c r="J92" s="415"/>
      <c r="K92" s="415"/>
      <c r="L92" s="415"/>
      <c r="M92" s="415"/>
      <c r="N92" s="415"/>
      <c r="O92" s="415"/>
      <c r="P92" s="415"/>
      <c r="Q92" s="415"/>
      <c r="R92" s="415"/>
      <c r="S92" s="415"/>
      <c r="T92" s="415"/>
      <c r="U92" s="415"/>
      <c r="V92" s="415"/>
      <c r="W92" s="415"/>
      <c r="X92" s="415"/>
      <c r="Y92" s="415"/>
      <c r="Z92" s="415"/>
      <c r="AA92" s="415"/>
      <c r="AB92" s="415"/>
      <c r="AC92" s="415"/>
      <c r="AD92" s="415"/>
      <c r="AE92" s="415"/>
      <c r="AF92" s="415"/>
      <c r="AG92" s="418" t="s">
        <v>57</v>
      </c>
      <c r="AH92" s="415"/>
      <c r="AI92" s="415"/>
      <c r="AJ92" s="415"/>
      <c r="AK92" s="415"/>
      <c r="AL92" s="415"/>
      <c r="AM92" s="415"/>
      <c r="AN92" s="416" t="s">
        <v>58</v>
      </c>
      <c r="AO92" s="415"/>
      <c r="AP92" s="417"/>
      <c r="AQ92" s="54" t="s">
        <v>59</v>
      </c>
      <c r="AR92" s="28"/>
      <c r="AS92" s="55" t="s">
        <v>60</v>
      </c>
      <c r="AT92" s="56" t="s">
        <v>61</v>
      </c>
      <c r="AU92" s="56" t="s">
        <v>62</v>
      </c>
      <c r="AV92" s="56" t="s">
        <v>63</v>
      </c>
      <c r="AW92" s="56" t="s">
        <v>64</v>
      </c>
      <c r="AX92" s="56" t="s">
        <v>65</v>
      </c>
      <c r="AY92" s="56" t="s">
        <v>66</v>
      </c>
      <c r="AZ92" s="56" t="s">
        <v>67</v>
      </c>
      <c r="BA92" s="56" t="s">
        <v>68</v>
      </c>
      <c r="BB92" s="56" t="s">
        <v>69</v>
      </c>
      <c r="BC92" s="56" t="s">
        <v>70</v>
      </c>
      <c r="BD92" s="57" t="s">
        <v>71</v>
      </c>
    </row>
    <row r="93" spans="1:91" s="1" customFormat="1" ht="10.9" customHeight="1">
      <c r="B93" s="28"/>
      <c r="AR93" s="28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50000000000003" customHeight="1">
      <c r="B94" s="59"/>
      <c r="C94" s="60" t="s">
        <v>72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419">
        <f>ROUND(SUM(AG95:AG99),2)</f>
        <v>0</v>
      </c>
      <c r="AH94" s="419"/>
      <c r="AI94" s="419"/>
      <c r="AJ94" s="419"/>
      <c r="AK94" s="419"/>
      <c r="AL94" s="419"/>
      <c r="AM94" s="419"/>
      <c r="AN94" s="420">
        <f t="shared" ref="AN94:AN99" si="0">SUM(AG94,AT94)</f>
        <v>0</v>
      </c>
      <c r="AO94" s="420"/>
      <c r="AP94" s="420"/>
      <c r="AQ94" s="63" t="s">
        <v>1</v>
      </c>
      <c r="AR94" s="59"/>
      <c r="AS94" s="64">
        <f>ROUND(SUM(AS95:AS99),2)</f>
        <v>0</v>
      </c>
      <c r="AT94" s="65">
        <f t="shared" ref="AT94:AT99" si="1">ROUND(SUM(AV94:AW94),2)</f>
        <v>0</v>
      </c>
      <c r="AU94" s="66">
        <f>ROUND(SUM(AU95:AU99),5)</f>
        <v>3430.7513800000002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ROUND(SUM(AZ95:AZ99),2)</f>
        <v>0</v>
      </c>
      <c r="BA94" s="65">
        <f>ROUND(SUM(BA95:BA99),2)</f>
        <v>0</v>
      </c>
      <c r="BB94" s="65">
        <f>ROUND(SUM(BB95:BB99),2)</f>
        <v>0</v>
      </c>
      <c r="BC94" s="65">
        <f>ROUND(SUM(BC95:BC99),2)</f>
        <v>0</v>
      </c>
      <c r="BD94" s="67">
        <f>ROUND(SUM(BD95:BD99),2)</f>
        <v>0</v>
      </c>
      <c r="BS94" s="68" t="s">
        <v>73</v>
      </c>
      <c r="BT94" s="68" t="s">
        <v>74</v>
      </c>
      <c r="BU94" s="69" t="s">
        <v>75</v>
      </c>
      <c r="BV94" s="68" t="s">
        <v>76</v>
      </c>
      <c r="BW94" s="68" t="s">
        <v>4</v>
      </c>
      <c r="BX94" s="68" t="s">
        <v>77</v>
      </c>
      <c r="CL94" s="68" t="s">
        <v>1</v>
      </c>
    </row>
    <row r="95" spans="1:91" s="6" customFormat="1" ht="24.75" customHeight="1">
      <c r="A95" s="70" t="s">
        <v>78</v>
      </c>
      <c r="B95" s="71"/>
      <c r="C95" s="72"/>
      <c r="D95" s="413" t="s">
        <v>79</v>
      </c>
      <c r="E95" s="413"/>
      <c r="F95" s="413"/>
      <c r="G95" s="413"/>
      <c r="H95" s="413"/>
      <c r="I95" s="73"/>
      <c r="J95" s="413" t="s">
        <v>80</v>
      </c>
      <c r="K95" s="413"/>
      <c r="L95" s="413"/>
      <c r="M95" s="413"/>
      <c r="N95" s="413"/>
      <c r="O95" s="413"/>
      <c r="P95" s="413"/>
      <c r="Q95" s="413"/>
      <c r="R95" s="413"/>
      <c r="S95" s="413"/>
      <c r="T95" s="413"/>
      <c r="U95" s="413"/>
      <c r="V95" s="413"/>
      <c r="W95" s="413"/>
      <c r="X95" s="413"/>
      <c r="Y95" s="413"/>
      <c r="Z95" s="413"/>
      <c r="AA95" s="413"/>
      <c r="AB95" s="413"/>
      <c r="AC95" s="413"/>
      <c r="AD95" s="413"/>
      <c r="AE95" s="413"/>
      <c r="AF95" s="413"/>
      <c r="AG95" s="411">
        <f>'202504A - 01-ASŘ- Zemní p...'!J32</f>
        <v>0</v>
      </c>
      <c r="AH95" s="412"/>
      <c r="AI95" s="412"/>
      <c r="AJ95" s="412"/>
      <c r="AK95" s="412"/>
      <c r="AL95" s="412"/>
      <c r="AM95" s="412"/>
      <c r="AN95" s="411">
        <f t="shared" si="0"/>
        <v>0</v>
      </c>
      <c r="AO95" s="412"/>
      <c r="AP95" s="412"/>
      <c r="AQ95" s="74" t="s">
        <v>81</v>
      </c>
      <c r="AR95" s="71"/>
      <c r="AS95" s="75">
        <v>0</v>
      </c>
      <c r="AT95" s="76">
        <f t="shared" si="1"/>
        <v>0</v>
      </c>
      <c r="AU95" s="77">
        <f>'202504A - 01-ASŘ- Zemní p...'!P136</f>
        <v>3430.7513799999997</v>
      </c>
      <c r="AV95" s="76">
        <f>'202504A - 01-ASŘ- Zemní p...'!J35</f>
        <v>0</v>
      </c>
      <c r="AW95" s="76">
        <f>'202504A - 01-ASŘ- Zemní p...'!J36</f>
        <v>0</v>
      </c>
      <c r="AX95" s="76">
        <f>'202504A - 01-ASŘ- Zemní p...'!J37</f>
        <v>0</v>
      </c>
      <c r="AY95" s="76">
        <f>'202504A - 01-ASŘ- Zemní p...'!J38</f>
        <v>0</v>
      </c>
      <c r="AZ95" s="76">
        <f>'202504A - 01-ASŘ- Zemní p...'!F35</f>
        <v>0</v>
      </c>
      <c r="BA95" s="76">
        <f>'202504A - 01-ASŘ- Zemní p...'!F36</f>
        <v>0</v>
      </c>
      <c r="BB95" s="76">
        <f>'202504A - 01-ASŘ- Zemní p...'!F37</f>
        <v>0</v>
      </c>
      <c r="BC95" s="76">
        <f>'202504A - 01-ASŘ- Zemní p...'!F38</f>
        <v>0</v>
      </c>
      <c r="BD95" s="78">
        <f>'202504A - 01-ASŘ- Zemní p...'!F39</f>
        <v>0</v>
      </c>
      <c r="BT95" s="79" t="s">
        <v>82</v>
      </c>
      <c r="BV95" s="79" t="s">
        <v>76</v>
      </c>
      <c r="BW95" s="79" t="s">
        <v>83</v>
      </c>
      <c r="BX95" s="79" t="s">
        <v>4</v>
      </c>
      <c r="CL95" s="79" t="s">
        <v>1</v>
      </c>
      <c r="CM95" s="79" t="s">
        <v>84</v>
      </c>
    </row>
    <row r="96" spans="1:91" s="6" customFormat="1" ht="16.5" customHeight="1">
      <c r="A96" s="70" t="s">
        <v>78</v>
      </c>
      <c r="B96" s="71"/>
      <c r="C96" s="72"/>
      <c r="D96" s="413" t="s">
        <v>85</v>
      </c>
      <c r="E96" s="413"/>
      <c r="F96" s="413"/>
      <c r="G96" s="413"/>
      <c r="H96" s="413"/>
      <c r="I96" s="73"/>
      <c r="J96" s="413" t="s">
        <v>86</v>
      </c>
      <c r="K96" s="413"/>
      <c r="L96" s="413"/>
      <c r="M96" s="413"/>
      <c r="N96" s="413"/>
      <c r="O96" s="413"/>
      <c r="P96" s="413"/>
      <c r="Q96" s="413"/>
      <c r="R96" s="413"/>
      <c r="S96" s="413"/>
      <c r="T96" s="413"/>
      <c r="U96" s="413"/>
      <c r="V96" s="413"/>
      <c r="W96" s="413"/>
      <c r="X96" s="413"/>
      <c r="Y96" s="413"/>
      <c r="Z96" s="413"/>
      <c r="AA96" s="413"/>
      <c r="AB96" s="413"/>
      <c r="AC96" s="413"/>
      <c r="AD96" s="413"/>
      <c r="AE96" s="413"/>
      <c r="AF96" s="413"/>
      <c r="AG96" s="411">
        <f>'202504H - 08-GEO vrt'!J32</f>
        <v>0</v>
      </c>
      <c r="AH96" s="412"/>
      <c r="AI96" s="412"/>
      <c r="AJ96" s="412"/>
      <c r="AK96" s="412"/>
      <c r="AL96" s="412"/>
      <c r="AM96" s="412"/>
      <c r="AN96" s="411">
        <f t="shared" si="0"/>
        <v>0</v>
      </c>
      <c r="AO96" s="412"/>
      <c r="AP96" s="412"/>
      <c r="AQ96" s="74" t="s">
        <v>81</v>
      </c>
      <c r="AR96" s="71"/>
      <c r="AS96" s="75">
        <v>0</v>
      </c>
      <c r="AT96" s="76">
        <f t="shared" si="1"/>
        <v>0</v>
      </c>
      <c r="AU96" s="77">
        <f>'202504H - 08-GEO vrt'!P126</f>
        <v>0</v>
      </c>
      <c r="AV96" s="76">
        <f>'202504H - 08-GEO vrt'!J35</f>
        <v>0</v>
      </c>
      <c r="AW96" s="76">
        <f>'202504H - 08-GEO vrt'!J36</f>
        <v>0</v>
      </c>
      <c r="AX96" s="76">
        <f>'202504H - 08-GEO vrt'!J37</f>
        <v>0</v>
      </c>
      <c r="AY96" s="76">
        <f>'202504H - 08-GEO vrt'!J38</f>
        <v>0</v>
      </c>
      <c r="AZ96" s="76">
        <f>'202504H - 08-GEO vrt'!F35</f>
        <v>0</v>
      </c>
      <c r="BA96" s="76">
        <f>'202504H - 08-GEO vrt'!F36</f>
        <v>0</v>
      </c>
      <c r="BB96" s="76">
        <f>'202504H - 08-GEO vrt'!F37</f>
        <v>0</v>
      </c>
      <c r="BC96" s="76">
        <f>'202504H - 08-GEO vrt'!F38</f>
        <v>0</v>
      </c>
      <c r="BD96" s="78">
        <f>'202504H - 08-GEO vrt'!F39</f>
        <v>0</v>
      </c>
      <c r="BT96" s="79" t="s">
        <v>82</v>
      </c>
      <c r="BV96" s="79" t="s">
        <v>76</v>
      </c>
      <c r="BW96" s="79" t="s">
        <v>87</v>
      </c>
      <c r="BX96" s="79" t="s">
        <v>4</v>
      </c>
      <c r="CL96" s="79" t="s">
        <v>1</v>
      </c>
      <c r="CM96" s="79" t="s">
        <v>84</v>
      </c>
    </row>
    <row r="97" spans="1:91" s="6" customFormat="1" ht="16.5" customHeight="1">
      <c r="A97" s="70" t="s">
        <v>78</v>
      </c>
      <c r="B97" s="71"/>
      <c r="C97" s="72"/>
      <c r="D97" s="413" t="s">
        <v>88</v>
      </c>
      <c r="E97" s="413"/>
      <c r="F97" s="413"/>
      <c r="G97" s="413"/>
      <c r="H97" s="413"/>
      <c r="I97" s="73"/>
      <c r="J97" s="413" t="s">
        <v>89</v>
      </c>
      <c r="K97" s="413"/>
      <c r="L97" s="413"/>
      <c r="M97" s="413"/>
      <c r="N97" s="413"/>
      <c r="O97" s="413"/>
      <c r="P97" s="413"/>
      <c r="Q97" s="413"/>
      <c r="R97" s="413"/>
      <c r="S97" s="413"/>
      <c r="T97" s="413"/>
      <c r="U97" s="413"/>
      <c r="V97" s="413"/>
      <c r="W97" s="413"/>
      <c r="X97" s="413"/>
      <c r="Y97" s="413"/>
      <c r="Z97" s="413"/>
      <c r="AA97" s="413"/>
      <c r="AB97" s="413"/>
      <c r="AC97" s="413"/>
      <c r="AD97" s="413"/>
      <c r="AE97" s="413"/>
      <c r="AF97" s="413"/>
      <c r="AG97" s="411">
        <f>'202504J - 10-Venkovní kan...'!J32</f>
        <v>0</v>
      </c>
      <c r="AH97" s="412"/>
      <c r="AI97" s="412"/>
      <c r="AJ97" s="412"/>
      <c r="AK97" s="412"/>
      <c r="AL97" s="412"/>
      <c r="AM97" s="412"/>
      <c r="AN97" s="411">
        <f t="shared" si="0"/>
        <v>0</v>
      </c>
      <c r="AO97" s="412"/>
      <c r="AP97" s="412"/>
      <c r="AQ97" s="74" t="s">
        <v>81</v>
      </c>
      <c r="AR97" s="71"/>
      <c r="AS97" s="75">
        <v>0</v>
      </c>
      <c r="AT97" s="76">
        <f t="shared" si="1"/>
        <v>0</v>
      </c>
      <c r="AU97" s="77">
        <f>'202504J - 10-Venkovní kan...'!P123</f>
        <v>0</v>
      </c>
      <c r="AV97" s="76">
        <f>'202504J - 10-Venkovní kan...'!J35</f>
        <v>0</v>
      </c>
      <c r="AW97" s="76">
        <f>'202504J - 10-Venkovní kan...'!J36</f>
        <v>0</v>
      </c>
      <c r="AX97" s="76">
        <f>'202504J - 10-Venkovní kan...'!J37</f>
        <v>0</v>
      </c>
      <c r="AY97" s="76">
        <f>'202504J - 10-Venkovní kan...'!J38</f>
        <v>0</v>
      </c>
      <c r="AZ97" s="76">
        <f>'202504J - 10-Venkovní kan...'!F35</f>
        <v>0</v>
      </c>
      <c r="BA97" s="76">
        <f>'202504J - 10-Venkovní kan...'!F36</f>
        <v>0</v>
      </c>
      <c r="BB97" s="76">
        <f>'202504J - 10-Venkovní kan...'!F37</f>
        <v>0</v>
      </c>
      <c r="BC97" s="76">
        <f>'202504J - 10-Venkovní kan...'!F38</f>
        <v>0</v>
      </c>
      <c r="BD97" s="78">
        <f>'202504J - 10-Venkovní kan...'!F39</f>
        <v>0</v>
      </c>
      <c r="BT97" s="79" t="s">
        <v>82</v>
      </c>
      <c r="BV97" s="79" t="s">
        <v>76</v>
      </c>
      <c r="BW97" s="79" t="s">
        <v>90</v>
      </c>
      <c r="BX97" s="79" t="s">
        <v>4</v>
      </c>
      <c r="CL97" s="79" t="s">
        <v>1</v>
      </c>
      <c r="CM97" s="79" t="s">
        <v>84</v>
      </c>
    </row>
    <row r="98" spans="1:91" s="6" customFormat="1" ht="16.5" customHeight="1">
      <c r="A98" s="70" t="s">
        <v>78</v>
      </c>
      <c r="B98" s="71"/>
      <c r="C98" s="72"/>
      <c r="D98" s="413" t="s">
        <v>91</v>
      </c>
      <c r="E98" s="413"/>
      <c r="F98" s="413"/>
      <c r="G98" s="413"/>
      <c r="H98" s="413"/>
      <c r="I98" s="73"/>
      <c r="J98" s="413" t="s">
        <v>92</v>
      </c>
      <c r="K98" s="413"/>
      <c r="L98" s="413"/>
      <c r="M98" s="413"/>
      <c r="N98" s="413"/>
      <c r="O98" s="413"/>
      <c r="P98" s="413"/>
      <c r="Q98" s="413"/>
      <c r="R98" s="413"/>
      <c r="S98" s="413"/>
      <c r="T98" s="413"/>
      <c r="U98" s="413"/>
      <c r="V98" s="413"/>
      <c r="W98" s="413"/>
      <c r="X98" s="413"/>
      <c r="Y98" s="413"/>
      <c r="Z98" s="413"/>
      <c r="AA98" s="413"/>
      <c r="AB98" s="413"/>
      <c r="AC98" s="413"/>
      <c r="AD98" s="413"/>
      <c r="AE98" s="413"/>
      <c r="AF98" s="413"/>
      <c r="AG98" s="411">
        <f>'202504K - 11-Venkovní roz...'!J32</f>
        <v>0</v>
      </c>
      <c r="AH98" s="412"/>
      <c r="AI98" s="412"/>
      <c r="AJ98" s="412"/>
      <c r="AK98" s="412"/>
      <c r="AL98" s="412"/>
      <c r="AM98" s="412"/>
      <c r="AN98" s="411">
        <f t="shared" si="0"/>
        <v>0</v>
      </c>
      <c r="AO98" s="412"/>
      <c r="AP98" s="412"/>
      <c r="AQ98" s="74" t="s">
        <v>81</v>
      </c>
      <c r="AR98" s="71"/>
      <c r="AS98" s="75">
        <v>0</v>
      </c>
      <c r="AT98" s="76">
        <f t="shared" si="1"/>
        <v>0</v>
      </c>
      <c r="AU98" s="77">
        <f>'202504K - 11-Venkovní roz...'!P123</f>
        <v>0</v>
      </c>
      <c r="AV98" s="76">
        <f>'202504K - 11-Venkovní roz...'!J35</f>
        <v>0</v>
      </c>
      <c r="AW98" s="76">
        <f>'202504K - 11-Venkovní roz...'!J36</f>
        <v>0</v>
      </c>
      <c r="AX98" s="76">
        <f>'202504K - 11-Venkovní roz...'!J37</f>
        <v>0</v>
      </c>
      <c r="AY98" s="76">
        <f>'202504K - 11-Venkovní roz...'!J38</f>
        <v>0</v>
      </c>
      <c r="AZ98" s="76">
        <f>'202504K - 11-Venkovní roz...'!F35</f>
        <v>0</v>
      </c>
      <c r="BA98" s="76">
        <f>'202504K - 11-Venkovní roz...'!F36</f>
        <v>0</v>
      </c>
      <c r="BB98" s="76">
        <f>'202504K - 11-Venkovní roz...'!F37</f>
        <v>0</v>
      </c>
      <c r="BC98" s="76">
        <f>'202504K - 11-Venkovní roz...'!F38</f>
        <v>0</v>
      </c>
      <c r="BD98" s="78">
        <f>'202504K - 11-Venkovní roz...'!F39</f>
        <v>0</v>
      </c>
      <c r="BT98" s="79" t="s">
        <v>82</v>
      </c>
      <c r="BV98" s="79" t="s">
        <v>76</v>
      </c>
      <c r="BW98" s="79" t="s">
        <v>93</v>
      </c>
      <c r="BX98" s="79" t="s">
        <v>4</v>
      </c>
      <c r="CL98" s="79" t="s">
        <v>1</v>
      </c>
      <c r="CM98" s="79" t="s">
        <v>84</v>
      </c>
    </row>
    <row r="99" spans="1:91" s="6" customFormat="1" ht="24.75" customHeight="1">
      <c r="A99" s="70" t="s">
        <v>78</v>
      </c>
      <c r="B99" s="71"/>
      <c r="C99" s="72"/>
      <c r="D99" s="413" t="s">
        <v>94</v>
      </c>
      <c r="E99" s="413"/>
      <c r="F99" s="413"/>
      <c r="G99" s="413"/>
      <c r="H99" s="413"/>
      <c r="I99" s="73"/>
      <c r="J99" s="413" t="s">
        <v>95</v>
      </c>
      <c r="K99" s="413"/>
      <c r="L99" s="413"/>
      <c r="M99" s="413"/>
      <c r="N99" s="413"/>
      <c r="O99" s="413"/>
      <c r="P99" s="413"/>
      <c r="Q99" s="413"/>
      <c r="R99" s="413"/>
      <c r="S99" s="413"/>
      <c r="T99" s="413"/>
      <c r="U99" s="413"/>
      <c r="V99" s="413"/>
      <c r="W99" s="413"/>
      <c r="X99" s="413"/>
      <c r="Y99" s="413"/>
      <c r="Z99" s="413"/>
      <c r="AA99" s="413"/>
      <c r="AB99" s="413"/>
      <c r="AC99" s="413"/>
      <c r="AD99" s="413"/>
      <c r="AE99" s="413"/>
      <c r="AF99" s="413"/>
      <c r="AG99" s="411">
        <f>'202504O - 17-Venkovní roz...'!J32</f>
        <v>0</v>
      </c>
      <c r="AH99" s="412"/>
      <c r="AI99" s="412"/>
      <c r="AJ99" s="412"/>
      <c r="AK99" s="412"/>
      <c r="AL99" s="412"/>
      <c r="AM99" s="412"/>
      <c r="AN99" s="411">
        <f t="shared" si="0"/>
        <v>0</v>
      </c>
      <c r="AO99" s="412"/>
      <c r="AP99" s="412"/>
      <c r="AQ99" s="74" t="s">
        <v>81</v>
      </c>
      <c r="AR99" s="71"/>
      <c r="AS99" s="80">
        <v>0</v>
      </c>
      <c r="AT99" s="81">
        <f t="shared" si="1"/>
        <v>0</v>
      </c>
      <c r="AU99" s="82">
        <f>'202504O - 17-Venkovní roz...'!P122</f>
        <v>0</v>
      </c>
      <c r="AV99" s="81">
        <f>'202504O - 17-Venkovní roz...'!J35</f>
        <v>0</v>
      </c>
      <c r="AW99" s="81">
        <f>'202504O - 17-Venkovní roz...'!J36</f>
        <v>0</v>
      </c>
      <c r="AX99" s="81">
        <f>'202504O - 17-Venkovní roz...'!J37</f>
        <v>0</v>
      </c>
      <c r="AY99" s="81">
        <f>'202504O - 17-Venkovní roz...'!J38</f>
        <v>0</v>
      </c>
      <c r="AZ99" s="81">
        <f>'202504O - 17-Venkovní roz...'!F35</f>
        <v>0</v>
      </c>
      <c r="BA99" s="81">
        <f>'202504O - 17-Venkovní roz...'!F36</f>
        <v>0</v>
      </c>
      <c r="BB99" s="81">
        <f>'202504O - 17-Venkovní roz...'!F37</f>
        <v>0</v>
      </c>
      <c r="BC99" s="81">
        <f>'202504O - 17-Venkovní roz...'!F38</f>
        <v>0</v>
      </c>
      <c r="BD99" s="83">
        <f>'202504O - 17-Venkovní roz...'!F39</f>
        <v>0</v>
      </c>
      <c r="BT99" s="79" t="s">
        <v>82</v>
      </c>
      <c r="BV99" s="79" t="s">
        <v>76</v>
      </c>
      <c r="BW99" s="79" t="s">
        <v>96</v>
      </c>
      <c r="BX99" s="79" t="s">
        <v>4</v>
      </c>
      <c r="CL99" s="79" t="s">
        <v>1</v>
      </c>
      <c r="CM99" s="79" t="s">
        <v>84</v>
      </c>
    </row>
    <row r="100" spans="1:91" s="1" customFormat="1" ht="30" customHeight="1">
      <c r="B100" s="28"/>
      <c r="AR100" s="28"/>
    </row>
    <row r="101" spans="1:91" s="1" customFormat="1" ht="6.95" customHeight="1"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28"/>
    </row>
  </sheetData>
  <mergeCells count="56">
    <mergeCell ref="L85:AO85"/>
    <mergeCell ref="AM87:AN87"/>
    <mergeCell ref="AM89:AP89"/>
    <mergeCell ref="AS89:AT91"/>
    <mergeCell ref="AM90:AP90"/>
    <mergeCell ref="C92:G92"/>
    <mergeCell ref="AN92:AP92"/>
    <mergeCell ref="AG92:AM92"/>
    <mergeCell ref="I92:AF92"/>
    <mergeCell ref="AN95:AP95"/>
    <mergeCell ref="D95:H95"/>
    <mergeCell ref="AG95:AM95"/>
    <mergeCell ref="J95:AF95"/>
    <mergeCell ref="AG94:AM94"/>
    <mergeCell ref="AN94:AP94"/>
    <mergeCell ref="J96:AF96"/>
    <mergeCell ref="D96:H96"/>
    <mergeCell ref="AN96:AP96"/>
    <mergeCell ref="AG96:AM96"/>
    <mergeCell ref="J97:AF97"/>
    <mergeCell ref="AG97:AM97"/>
    <mergeCell ref="D97:H97"/>
    <mergeCell ref="AN97:AP97"/>
    <mergeCell ref="AN98:AP98"/>
    <mergeCell ref="AG98:AM98"/>
    <mergeCell ref="J98:AF98"/>
    <mergeCell ref="D98:H98"/>
    <mergeCell ref="AN99:AP99"/>
    <mergeCell ref="AG99:AM99"/>
    <mergeCell ref="D99:H99"/>
    <mergeCell ref="J99:AF99"/>
    <mergeCell ref="L30:P30"/>
    <mergeCell ref="W30:AE30"/>
    <mergeCell ref="K5:AO5"/>
    <mergeCell ref="K6:AO6"/>
    <mergeCell ref="E23:AN23"/>
    <mergeCell ref="AK26:AO26"/>
    <mergeCell ref="L28:P28"/>
    <mergeCell ref="W28:AE28"/>
    <mergeCell ref="AK28:AO28"/>
    <mergeCell ref="AR2:BE2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</mergeCells>
  <hyperlinks>
    <hyperlink ref="A95" location="'202504A - 01-ASŘ- Zemní p...'!C2" display="/" xr:uid="{00000000-0004-0000-0000-000000000000}"/>
    <hyperlink ref="A96" location="'202504H - 08-GEO vrt'!C2" display="/" xr:uid="{00000000-0004-0000-0000-000001000000}"/>
    <hyperlink ref="A97" location="'202504J - 10-Venkovní kan...'!C2" display="/" xr:uid="{00000000-0004-0000-0000-000002000000}"/>
    <hyperlink ref="A98" location="'202504K - 11-Venkovní roz...'!C2" display="/" xr:uid="{00000000-0004-0000-0000-000003000000}"/>
    <hyperlink ref="A99" location="'202504O - 17-Venkovní roz...'!C2" display="/" xr:uid="{00000000-0004-0000-0000-00000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41EFC-98D3-4A77-A1B6-9E5CC154C575}">
  <sheetPr>
    <tabColor theme="7" tint="0.79998168889431442"/>
    <outlinePr summaryBelow="0"/>
    <pageSetUpPr fitToPage="1"/>
  </sheetPr>
  <dimension ref="A1:H67"/>
  <sheetViews>
    <sheetView zoomScaleNormal="100" zoomScaleSheetLayoutView="100" workbookViewId="0">
      <pane ySplit="2" topLeftCell="A3" activePane="bottomLeft" state="frozen"/>
      <selection activeCell="D6" sqref="D6"/>
      <selection pane="bottomLeft" activeCell="G39" sqref="G39"/>
    </sheetView>
  </sheetViews>
  <sheetFormatPr defaultColWidth="9.33203125" defaultRowHeight="12.75" outlineLevelRow="2"/>
  <cols>
    <col min="1" max="1" width="5.83203125" style="390" customWidth="1"/>
    <col min="2" max="2" width="15.1640625" style="391" customWidth="1"/>
    <col min="3" max="3" width="66.6640625" style="392" customWidth="1"/>
    <col min="4" max="4" width="17.6640625" style="391" customWidth="1"/>
    <col min="5" max="5" width="5" style="393" customWidth="1"/>
    <col min="6" max="6" width="10" style="394" customWidth="1"/>
    <col min="7" max="8" width="16" style="395" customWidth="1"/>
    <col min="9" max="16384" width="9.33203125" style="330"/>
  </cols>
  <sheetData>
    <row r="1" spans="1:8" ht="13.5" thickBot="1">
      <c r="A1" s="324" t="s">
        <v>753</v>
      </c>
      <c r="B1" s="325" t="s">
        <v>55</v>
      </c>
      <c r="C1" s="326" t="s">
        <v>56</v>
      </c>
      <c r="D1" s="325"/>
      <c r="E1" s="327" t="s">
        <v>174</v>
      </c>
      <c r="F1" s="328" t="s">
        <v>469</v>
      </c>
      <c r="G1" s="329" t="s">
        <v>625</v>
      </c>
      <c r="H1" s="329" t="s">
        <v>754</v>
      </c>
    </row>
    <row r="2" spans="1:8" ht="11.25" customHeight="1" thickBot="1">
      <c r="A2" s="331"/>
      <c r="B2" s="332"/>
      <c r="C2" s="333"/>
      <c r="D2" s="332"/>
      <c r="E2" s="334"/>
      <c r="F2" s="335"/>
      <c r="G2" s="336"/>
      <c r="H2" s="336"/>
    </row>
    <row r="3" spans="1:8" s="344" customFormat="1" ht="16.5" customHeight="1" thickTop="1">
      <c r="A3" s="337"/>
      <c r="B3" s="338"/>
      <c r="C3" s="338" t="s">
        <v>755</v>
      </c>
      <c r="D3" s="339"/>
      <c r="E3" s="340"/>
      <c r="F3" s="341"/>
      <c r="G3" s="342"/>
      <c r="H3" s="343">
        <f>SUM(H8:H67)</f>
        <v>0</v>
      </c>
    </row>
    <row r="4" spans="1:8" s="344" customFormat="1">
      <c r="A4" s="345"/>
      <c r="B4" s="346"/>
      <c r="C4" s="346" t="s">
        <v>756</v>
      </c>
      <c r="D4" s="347"/>
      <c r="E4" s="348"/>
      <c r="F4" s="349"/>
      <c r="G4" s="350"/>
      <c r="H4" s="351"/>
    </row>
    <row r="5" spans="1:8">
      <c r="A5" s="345"/>
      <c r="B5" s="346"/>
      <c r="C5" s="352"/>
      <c r="D5" s="347"/>
      <c r="E5" s="348"/>
      <c r="F5" s="349"/>
      <c r="G5" s="350"/>
      <c r="H5" s="351"/>
    </row>
    <row r="6" spans="1:8" outlineLevel="2">
      <c r="A6" s="353"/>
      <c r="B6" s="354"/>
      <c r="C6" s="355"/>
      <c r="D6" s="354"/>
      <c r="E6" s="356"/>
      <c r="F6" s="357"/>
      <c r="G6" s="358"/>
      <c r="H6" s="359"/>
    </row>
    <row r="7" spans="1:8" ht="12" customHeight="1">
      <c r="A7" s="360"/>
      <c r="B7" s="361"/>
      <c r="C7" s="362" t="s">
        <v>757</v>
      </c>
      <c r="D7" s="363"/>
      <c r="E7" s="364"/>
      <c r="F7" s="365"/>
      <c r="G7" s="366"/>
      <c r="H7" s="367"/>
    </row>
    <row r="8" spans="1:8" outlineLevel="2">
      <c r="A8" s="368" t="s">
        <v>758</v>
      </c>
      <c r="B8" s="369" t="s">
        <v>759</v>
      </c>
      <c r="C8" s="370" t="s">
        <v>760</v>
      </c>
      <c r="D8" s="371"/>
      <c r="E8" s="372" t="s">
        <v>435</v>
      </c>
      <c r="F8" s="373">
        <v>1</v>
      </c>
      <c r="G8" s="374"/>
      <c r="H8" s="375">
        <f t="shared" ref="H8:H19" si="0">G8*F8</f>
        <v>0</v>
      </c>
    </row>
    <row r="9" spans="1:8" outlineLevel="2">
      <c r="A9" s="368" t="s">
        <v>761</v>
      </c>
      <c r="B9" s="369" t="s">
        <v>759</v>
      </c>
      <c r="C9" s="370" t="s">
        <v>762</v>
      </c>
      <c r="D9" s="371"/>
      <c r="E9" s="372" t="s">
        <v>435</v>
      </c>
      <c r="F9" s="373">
        <v>1</v>
      </c>
      <c r="G9" s="374"/>
      <c r="H9" s="375">
        <f t="shared" si="0"/>
        <v>0</v>
      </c>
    </row>
    <row r="10" spans="1:8" outlineLevel="2">
      <c r="A10" s="368" t="s">
        <v>763</v>
      </c>
      <c r="B10" s="369" t="s">
        <v>759</v>
      </c>
      <c r="C10" s="370" t="s">
        <v>764</v>
      </c>
      <c r="D10" s="371"/>
      <c r="E10" s="372" t="s">
        <v>765</v>
      </c>
      <c r="F10" s="373">
        <v>0.4</v>
      </c>
      <c r="G10" s="374"/>
      <c r="H10" s="375">
        <f t="shared" si="0"/>
        <v>0</v>
      </c>
    </row>
    <row r="11" spans="1:8" outlineLevel="2">
      <c r="A11" s="368" t="s">
        <v>766</v>
      </c>
      <c r="B11" s="369" t="s">
        <v>759</v>
      </c>
      <c r="C11" s="370" t="s">
        <v>767</v>
      </c>
      <c r="D11" s="371"/>
      <c r="E11" s="372" t="s">
        <v>765</v>
      </c>
      <c r="F11" s="373">
        <v>0.15</v>
      </c>
      <c r="G11" s="374"/>
      <c r="H11" s="375">
        <f t="shared" si="0"/>
        <v>0</v>
      </c>
    </row>
    <row r="12" spans="1:8" outlineLevel="2">
      <c r="A12" s="368" t="s">
        <v>768</v>
      </c>
      <c r="B12" s="369" t="s">
        <v>759</v>
      </c>
      <c r="C12" s="370" t="s">
        <v>769</v>
      </c>
      <c r="D12" s="371"/>
      <c r="E12" s="372" t="s">
        <v>765</v>
      </c>
      <c r="F12" s="373">
        <v>0.15</v>
      </c>
      <c r="G12" s="374"/>
      <c r="H12" s="375">
        <f t="shared" si="0"/>
        <v>0</v>
      </c>
    </row>
    <row r="13" spans="1:8" outlineLevel="2">
      <c r="A13" s="368" t="s">
        <v>770</v>
      </c>
      <c r="B13" s="369" t="s">
        <v>759</v>
      </c>
      <c r="C13" s="370" t="s">
        <v>771</v>
      </c>
      <c r="D13" s="371"/>
      <c r="E13" s="372" t="s">
        <v>765</v>
      </c>
      <c r="F13" s="373">
        <v>0.35</v>
      </c>
      <c r="G13" s="374"/>
      <c r="H13" s="375">
        <f t="shared" si="0"/>
        <v>0</v>
      </c>
    </row>
    <row r="14" spans="1:8" outlineLevel="2">
      <c r="A14" s="368" t="s">
        <v>772</v>
      </c>
      <c r="B14" s="369" t="s">
        <v>759</v>
      </c>
      <c r="C14" s="370" t="s">
        <v>773</v>
      </c>
      <c r="D14" s="371"/>
      <c r="E14" s="372" t="s">
        <v>765</v>
      </c>
      <c r="F14" s="373">
        <v>0.2</v>
      </c>
      <c r="G14" s="374"/>
      <c r="H14" s="375">
        <f t="shared" si="0"/>
        <v>0</v>
      </c>
    </row>
    <row r="15" spans="1:8" outlineLevel="2">
      <c r="A15" s="368" t="s">
        <v>774</v>
      </c>
      <c r="B15" s="369" t="s">
        <v>759</v>
      </c>
      <c r="C15" s="370" t="s">
        <v>775</v>
      </c>
      <c r="D15" s="371"/>
      <c r="E15" s="372" t="s">
        <v>619</v>
      </c>
      <c r="F15" s="373">
        <v>1</v>
      </c>
      <c r="G15" s="374"/>
      <c r="H15" s="375">
        <f t="shared" si="0"/>
        <v>0</v>
      </c>
    </row>
    <row r="16" spans="1:8" outlineLevel="2">
      <c r="A16" s="368" t="s">
        <v>776</v>
      </c>
      <c r="B16" s="369" t="s">
        <v>759</v>
      </c>
      <c r="C16" s="370" t="s">
        <v>777</v>
      </c>
      <c r="D16" s="371"/>
      <c r="E16" s="372" t="s">
        <v>238</v>
      </c>
      <c r="F16" s="373">
        <v>6</v>
      </c>
      <c r="G16" s="374"/>
      <c r="H16" s="375">
        <f t="shared" si="0"/>
        <v>0</v>
      </c>
    </row>
    <row r="17" spans="1:8" outlineLevel="2">
      <c r="A17" s="368" t="s">
        <v>778</v>
      </c>
      <c r="B17" s="369" t="s">
        <v>759</v>
      </c>
      <c r="C17" s="370" t="s">
        <v>779</v>
      </c>
      <c r="D17" s="371"/>
      <c r="E17" s="372" t="s">
        <v>238</v>
      </c>
      <c r="F17" s="373">
        <v>6</v>
      </c>
      <c r="G17" s="374"/>
      <c r="H17" s="375">
        <f t="shared" si="0"/>
        <v>0</v>
      </c>
    </row>
    <row r="18" spans="1:8" outlineLevel="2">
      <c r="A18" s="368" t="s">
        <v>780</v>
      </c>
      <c r="B18" s="369" t="s">
        <v>759</v>
      </c>
      <c r="C18" s="370" t="s">
        <v>781</v>
      </c>
      <c r="D18" s="371"/>
      <c r="E18" s="372" t="s">
        <v>435</v>
      </c>
      <c r="F18" s="373">
        <v>1</v>
      </c>
      <c r="G18" s="374"/>
      <c r="H18" s="375">
        <f t="shared" si="0"/>
        <v>0</v>
      </c>
    </row>
    <row r="19" spans="1:8" outlineLevel="2">
      <c r="A19" s="368" t="s">
        <v>782</v>
      </c>
      <c r="B19" s="369" t="s">
        <v>759</v>
      </c>
      <c r="C19" s="370" t="s">
        <v>783</v>
      </c>
      <c r="D19" s="371"/>
      <c r="E19" s="372" t="s">
        <v>765</v>
      </c>
      <c r="F19" s="373">
        <v>0.2</v>
      </c>
      <c r="G19" s="374"/>
      <c r="H19" s="375">
        <f t="shared" si="0"/>
        <v>0</v>
      </c>
    </row>
    <row r="20" spans="1:8" outlineLevel="2">
      <c r="A20" s="353"/>
      <c r="B20" s="354"/>
      <c r="C20" s="355"/>
      <c r="D20" s="354"/>
      <c r="E20" s="356"/>
      <c r="F20" s="357"/>
      <c r="G20" s="358"/>
      <c r="H20" s="359"/>
    </row>
    <row r="21" spans="1:8" outlineLevel="2">
      <c r="A21" s="360"/>
      <c r="B21" s="361"/>
      <c r="C21" s="362" t="s">
        <v>784</v>
      </c>
      <c r="D21" s="363"/>
      <c r="E21" s="364"/>
      <c r="F21" s="365"/>
      <c r="G21" s="366"/>
      <c r="H21" s="367"/>
    </row>
    <row r="22" spans="1:8" outlineLevel="2">
      <c r="A22" s="368" t="s">
        <v>758</v>
      </c>
      <c r="B22" s="369" t="s">
        <v>759</v>
      </c>
      <c r="C22" s="370" t="s">
        <v>785</v>
      </c>
      <c r="D22" s="371"/>
      <c r="E22" s="372" t="s">
        <v>238</v>
      </c>
      <c r="F22" s="373">
        <v>130</v>
      </c>
      <c r="G22" s="374"/>
      <c r="H22" s="375">
        <f t="shared" ref="H22:H35" si="1">G22*F22</f>
        <v>0</v>
      </c>
    </row>
    <row r="23" spans="1:8" outlineLevel="2">
      <c r="A23" s="368" t="s">
        <v>761</v>
      </c>
      <c r="B23" s="369" t="s">
        <v>759</v>
      </c>
      <c r="C23" s="370" t="s">
        <v>786</v>
      </c>
      <c r="D23" s="371"/>
      <c r="E23" s="372" t="s">
        <v>619</v>
      </c>
      <c r="F23" s="373">
        <v>1</v>
      </c>
      <c r="G23" s="374"/>
      <c r="H23" s="375">
        <f t="shared" si="1"/>
        <v>0</v>
      </c>
    </row>
    <row r="24" spans="1:8" outlineLevel="2">
      <c r="A24" s="368" t="s">
        <v>763</v>
      </c>
      <c r="B24" s="369" t="s">
        <v>759</v>
      </c>
      <c r="C24" s="370" t="s">
        <v>787</v>
      </c>
      <c r="D24" s="371"/>
      <c r="E24" s="372" t="s">
        <v>619</v>
      </c>
      <c r="F24" s="373">
        <v>2</v>
      </c>
      <c r="G24" s="374"/>
      <c r="H24" s="375">
        <f t="shared" si="1"/>
        <v>0</v>
      </c>
    </row>
    <row r="25" spans="1:8" outlineLevel="2">
      <c r="A25" s="368" t="s">
        <v>766</v>
      </c>
      <c r="B25" s="369" t="s">
        <v>759</v>
      </c>
      <c r="C25" s="370" t="s">
        <v>788</v>
      </c>
      <c r="D25" s="371"/>
      <c r="E25" s="372" t="s">
        <v>765</v>
      </c>
      <c r="F25" s="373">
        <v>33</v>
      </c>
      <c r="G25" s="374"/>
      <c r="H25" s="375">
        <f t="shared" si="1"/>
        <v>0</v>
      </c>
    </row>
    <row r="26" spans="1:8" outlineLevel="2">
      <c r="A26" s="368" t="s">
        <v>768</v>
      </c>
      <c r="B26" s="369" t="s">
        <v>759</v>
      </c>
      <c r="C26" s="370" t="s">
        <v>789</v>
      </c>
      <c r="D26" s="371"/>
      <c r="E26" s="372" t="s">
        <v>765</v>
      </c>
      <c r="F26" s="373">
        <v>4.95</v>
      </c>
      <c r="G26" s="374"/>
      <c r="H26" s="375">
        <f t="shared" si="1"/>
        <v>0</v>
      </c>
    </row>
    <row r="27" spans="1:8" outlineLevel="2">
      <c r="A27" s="368" t="s">
        <v>770</v>
      </c>
      <c r="B27" s="369" t="s">
        <v>759</v>
      </c>
      <c r="C27" s="370" t="s">
        <v>790</v>
      </c>
      <c r="D27" s="371"/>
      <c r="E27" s="372" t="s">
        <v>765</v>
      </c>
      <c r="F27" s="373">
        <v>10</v>
      </c>
      <c r="G27" s="374"/>
      <c r="H27" s="375">
        <f t="shared" si="1"/>
        <v>0</v>
      </c>
    </row>
    <row r="28" spans="1:8" outlineLevel="2">
      <c r="A28" s="368" t="s">
        <v>772</v>
      </c>
      <c r="B28" s="369" t="s">
        <v>759</v>
      </c>
      <c r="C28" s="370" t="s">
        <v>791</v>
      </c>
      <c r="D28" s="371"/>
      <c r="E28" s="372" t="s">
        <v>765</v>
      </c>
      <c r="F28" s="373">
        <v>20</v>
      </c>
      <c r="G28" s="374"/>
      <c r="H28" s="375">
        <f t="shared" si="1"/>
        <v>0</v>
      </c>
    </row>
    <row r="29" spans="1:8" outlineLevel="2">
      <c r="A29" s="368" t="s">
        <v>774</v>
      </c>
      <c r="B29" s="369" t="s">
        <v>759</v>
      </c>
      <c r="C29" s="370" t="s">
        <v>792</v>
      </c>
      <c r="D29" s="371"/>
      <c r="E29" s="372" t="s">
        <v>619</v>
      </c>
      <c r="F29" s="373">
        <v>10</v>
      </c>
      <c r="G29" s="374"/>
      <c r="H29" s="375">
        <f t="shared" si="1"/>
        <v>0</v>
      </c>
    </row>
    <row r="30" spans="1:8" outlineLevel="2">
      <c r="A30" s="368" t="s">
        <v>776</v>
      </c>
      <c r="B30" s="369" t="s">
        <v>759</v>
      </c>
      <c r="C30" s="370" t="s">
        <v>793</v>
      </c>
      <c r="D30" s="371"/>
      <c r="E30" s="372" t="s">
        <v>238</v>
      </c>
      <c r="F30" s="373">
        <v>120</v>
      </c>
      <c r="G30" s="374"/>
      <c r="H30" s="375">
        <f t="shared" si="1"/>
        <v>0</v>
      </c>
    </row>
    <row r="31" spans="1:8" outlineLevel="2">
      <c r="A31" s="368" t="s">
        <v>778</v>
      </c>
      <c r="B31" s="369" t="s">
        <v>759</v>
      </c>
      <c r="C31" s="370" t="s">
        <v>794</v>
      </c>
      <c r="D31" s="371"/>
      <c r="E31" s="372" t="s">
        <v>692</v>
      </c>
      <c r="F31" s="373">
        <v>20</v>
      </c>
      <c r="G31" s="374"/>
      <c r="H31" s="375">
        <f t="shared" si="1"/>
        <v>0</v>
      </c>
    </row>
    <row r="32" spans="1:8" outlineLevel="2">
      <c r="A32" s="368" t="s">
        <v>780</v>
      </c>
      <c r="B32" s="369" t="s">
        <v>759</v>
      </c>
      <c r="C32" s="370" t="s">
        <v>767</v>
      </c>
      <c r="D32" s="371"/>
      <c r="E32" s="372" t="s">
        <v>692</v>
      </c>
      <c r="F32" s="373">
        <v>35</v>
      </c>
      <c r="G32" s="374"/>
      <c r="H32" s="375">
        <f t="shared" si="1"/>
        <v>0</v>
      </c>
    </row>
    <row r="33" spans="1:8" outlineLevel="2">
      <c r="A33" s="368" t="s">
        <v>782</v>
      </c>
      <c r="B33" s="369" t="s">
        <v>759</v>
      </c>
      <c r="C33" s="370" t="s">
        <v>775</v>
      </c>
      <c r="D33" s="371"/>
      <c r="E33" s="372" t="s">
        <v>619</v>
      </c>
      <c r="F33" s="373">
        <v>1</v>
      </c>
      <c r="G33" s="374"/>
      <c r="H33" s="375">
        <f t="shared" si="1"/>
        <v>0</v>
      </c>
    </row>
    <row r="34" spans="1:8" outlineLevel="2">
      <c r="A34" s="368" t="s">
        <v>795</v>
      </c>
      <c r="B34" s="369" t="s">
        <v>759</v>
      </c>
      <c r="C34" s="370" t="s">
        <v>781</v>
      </c>
      <c r="D34" s="371"/>
      <c r="E34" s="372" t="s">
        <v>435</v>
      </c>
      <c r="F34" s="373">
        <v>1</v>
      </c>
      <c r="G34" s="374"/>
      <c r="H34" s="375">
        <f t="shared" si="1"/>
        <v>0</v>
      </c>
    </row>
    <row r="35" spans="1:8" outlineLevel="2">
      <c r="A35" s="368" t="s">
        <v>796</v>
      </c>
      <c r="B35" s="369" t="s">
        <v>759</v>
      </c>
      <c r="C35" s="370" t="s">
        <v>783</v>
      </c>
      <c r="D35" s="371"/>
      <c r="E35" s="372" t="s">
        <v>765</v>
      </c>
      <c r="F35" s="373">
        <v>0.2</v>
      </c>
      <c r="G35" s="374"/>
      <c r="H35" s="375">
        <f t="shared" si="1"/>
        <v>0</v>
      </c>
    </row>
    <row r="36" spans="1:8" outlineLevel="2">
      <c r="A36" s="368"/>
      <c r="B36" s="369"/>
      <c r="C36" s="370"/>
      <c r="D36" s="371"/>
      <c r="E36" s="372"/>
      <c r="F36" s="373"/>
      <c r="G36" s="374"/>
      <c r="H36" s="375"/>
    </row>
    <row r="37" spans="1:8" outlineLevel="2">
      <c r="A37" s="360"/>
      <c r="B37" s="361"/>
      <c r="C37" s="362" t="s">
        <v>797</v>
      </c>
      <c r="D37" s="363"/>
      <c r="E37" s="364"/>
      <c r="F37" s="365"/>
      <c r="G37" s="366"/>
      <c r="H37" s="367"/>
    </row>
    <row r="38" spans="1:8" outlineLevel="2">
      <c r="A38" s="368" t="s">
        <v>758</v>
      </c>
      <c r="B38" s="369" t="s">
        <v>759</v>
      </c>
      <c r="C38" s="370" t="s">
        <v>798</v>
      </c>
      <c r="D38" s="371"/>
      <c r="E38" s="372" t="s">
        <v>238</v>
      </c>
      <c r="F38" s="373">
        <v>50</v>
      </c>
      <c r="G38" s="374"/>
      <c r="H38" s="375">
        <f t="shared" ref="H38:H57" si="2">G38*F38</f>
        <v>0</v>
      </c>
    </row>
    <row r="39" spans="1:8" outlineLevel="2">
      <c r="A39" s="368" t="s">
        <v>761</v>
      </c>
      <c r="B39" s="369" t="s">
        <v>759</v>
      </c>
      <c r="C39" s="370" t="s">
        <v>799</v>
      </c>
      <c r="D39" s="371"/>
      <c r="E39" s="372" t="s">
        <v>238</v>
      </c>
      <c r="F39" s="373">
        <v>50</v>
      </c>
      <c r="G39" s="374"/>
      <c r="H39" s="375">
        <f t="shared" si="2"/>
        <v>0</v>
      </c>
    </row>
    <row r="40" spans="1:8" outlineLevel="2">
      <c r="A40" s="368" t="s">
        <v>763</v>
      </c>
      <c r="B40" s="369" t="s">
        <v>759</v>
      </c>
      <c r="C40" s="370" t="s">
        <v>800</v>
      </c>
      <c r="D40" s="371"/>
      <c r="E40" s="372" t="s">
        <v>238</v>
      </c>
      <c r="F40" s="373">
        <v>50</v>
      </c>
      <c r="G40" s="374"/>
      <c r="H40" s="375">
        <f t="shared" si="2"/>
        <v>0</v>
      </c>
    </row>
    <row r="41" spans="1:8" outlineLevel="2">
      <c r="A41" s="368" t="s">
        <v>766</v>
      </c>
      <c r="B41" s="369" t="s">
        <v>759</v>
      </c>
      <c r="C41" s="370" t="s">
        <v>801</v>
      </c>
      <c r="D41" s="371"/>
      <c r="E41" s="372" t="s">
        <v>238</v>
      </c>
      <c r="F41" s="373">
        <v>150</v>
      </c>
      <c r="G41" s="374"/>
      <c r="H41" s="375">
        <f t="shared" si="2"/>
        <v>0</v>
      </c>
    </row>
    <row r="42" spans="1:8" outlineLevel="2">
      <c r="A42" s="368" t="s">
        <v>768</v>
      </c>
      <c r="B42" s="369" t="s">
        <v>759</v>
      </c>
      <c r="C42" s="370" t="s">
        <v>802</v>
      </c>
      <c r="D42" s="371"/>
      <c r="E42" s="372" t="s">
        <v>619</v>
      </c>
      <c r="F42" s="373">
        <v>2</v>
      </c>
      <c r="G42" s="374"/>
      <c r="H42" s="375">
        <f t="shared" si="2"/>
        <v>0</v>
      </c>
    </row>
    <row r="43" spans="1:8" outlineLevel="2">
      <c r="A43" s="368" t="s">
        <v>770</v>
      </c>
      <c r="B43" s="369" t="s">
        <v>759</v>
      </c>
      <c r="C43" s="370" t="s">
        <v>803</v>
      </c>
      <c r="D43" s="371"/>
      <c r="E43" s="372" t="s">
        <v>238</v>
      </c>
      <c r="F43" s="373">
        <v>35</v>
      </c>
      <c r="G43" s="374"/>
      <c r="H43" s="375">
        <f t="shared" si="2"/>
        <v>0</v>
      </c>
    </row>
    <row r="44" spans="1:8" outlineLevel="2">
      <c r="A44" s="368" t="s">
        <v>772</v>
      </c>
      <c r="B44" s="369" t="s">
        <v>759</v>
      </c>
      <c r="C44" s="370" t="s">
        <v>804</v>
      </c>
      <c r="D44" s="371"/>
      <c r="E44" s="372" t="s">
        <v>238</v>
      </c>
      <c r="F44" s="373">
        <v>45</v>
      </c>
      <c r="G44" s="374"/>
      <c r="H44" s="375">
        <f t="shared" si="2"/>
        <v>0</v>
      </c>
    </row>
    <row r="45" spans="1:8" outlineLevel="2">
      <c r="A45" s="368" t="s">
        <v>774</v>
      </c>
      <c r="B45" s="369" t="s">
        <v>759</v>
      </c>
      <c r="C45" s="370" t="s">
        <v>805</v>
      </c>
      <c r="D45" s="371"/>
      <c r="E45" s="372" t="s">
        <v>619</v>
      </c>
      <c r="F45" s="373">
        <v>6</v>
      </c>
      <c r="G45" s="374"/>
      <c r="H45" s="375">
        <f t="shared" si="2"/>
        <v>0</v>
      </c>
    </row>
    <row r="46" spans="1:8" outlineLevel="2">
      <c r="A46" s="368" t="s">
        <v>776</v>
      </c>
      <c r="B46" s="369" t="s">
        <v>759</v>
      </c>
      <c r="C46" s="370" t="s">
        <v>806</v>
      </c>
      <c r="D46" s="371"/>
      <c r="E46" s="372" t="s">
        <v>619</v>
      </c>
      <c r="F46" s="373">
        <v>6</v>
      </c>
      <c r="G46" s="374"/>
      <c r="H46" s="375">
        <f t="shared" si="2"/>
        <v>0</v>
      </c>
    </row>
    <row r="47" spans="1:8" outlineLevel="2">
      <c r="A47" s="368" t="s">
        <v>778</v>
      </c>
      <c r="B47" s="369" t="s">
        <v>759</v>
      </c>
      <c r="C47" s="370" t="s">
        <v>807</v>
      </c>
      <c r="D47" s="371"/>
      <c r="E47" s="372" t="s">
        <v>765</v>
      </c>
      <c r="F47" s="373">
        <v>14</v>
      </c>
      <c r="G47" s="374"/>
      <c r="H47" s="375">
        <f t="shared" si="2"/>
        <v>0</v>
      </c>
    </row>
    <row r="48" spans="1:8" outlineLevel="2">
      <c r="A48" s="368" t="s">
        <v>780</v>
      </c>
      <c r="B48" s="369" t="s">
        <v>759</v>
      </c>
      <c r="C48" s="370" t="s">
        <v>789</v>
      </c>
      <c r="D48" s="371"/>
      <c r="E48" s="372" t="s">
        <v>765</v>
      </c>
      <c r="F48" s="373">
        <v>2.1</v>
      </c>
      <c r="G48" s="374"/>
      <c r="H48" s="375">
        <f t="shared" si="2"/>
        <v>0</v>
      </c>
    </row>
    <row r="49" spans="1:8" outlineLevel="2">
      <c r="A49" s="368" t="s">
        <v>782</v>
      </c>
      <c r="B49" s="369" t="s">
        <v>759</v>
      </c>
      <c r="C49" s="370" t="s">
        <v>790</v>
      </c>
      <c r="D49" s="371"/>
      <c r="E49" s="372" t="s">
        <v>765</v>
      </c>
      <c r="F49" s="373">
        <v>3.5</v>
      </c>
      <c r="G49" s="374"/>
      <c r="H49" s="375">
        <f t="shared" si="2"/>
        <v>0</v>
      </c>
    </row>
    <row r="50" spans="1:8" outlineLevel="2">
      <c r="A50" s="368" t="s">
        <v>795</v>
      </c>
      <c r="B50" s="369" t="s">
        <v>759</v>
      </c>
      <c r="C50" s="370" t="s">
        <v>791</v>
      </c>
      <c r="D50" s="371"/>
      <c r="E50" s="372" t="s">
        <v>765</v>
      </c>
      <c r="F50" s="373">
        <v>9</v>
      </c>
      <c r="G50" s="374"/>
      <c r="H50" s="375">
        <f t="shared" si="2"/>
        <v>0</v>
      </c>
    </row>
    <row r="51" spans="1:8" outlineLevel="2">
      <c r="A51" s="368" t="s">
        <v>796</v>
      </c>
      <c r="B51" s="369" t="s">
        <v>759</v>
      </c>
      <c r="C51" s="370" t="s">
        <v>793</v>
      </c>
      <c r="D51" s="371"/>
      <c r="E51" s="372" t="s">
        <v>238</v>
      </c>
      <c r="F51" s="373">
        <v>35</v>
      </c>
      <c r="G51" s="374"/>
      <c r="H51" s="375">
        <f t="shared" si="2"/>
        <v>0</v>
      </c>
    </row>
    <row r="52" spans="1:8" outlineLevel="2">
      <c r="A52" s="368" t="s">
        <v>808</v>
      </c>
      <c r="B52" s="369" t="s">
        <v>759</v>
      </c>
      <c r="C52" s="370" t="s">
        <v>794</v>
      </c>
      <c r="D52" s="371"/>
      <c r="E52" s="372" t="s">
        <v>692</v>
      </c>
      <c r="F52" s="373">
        <v>20</v>
      </c>
      <c r="G52" s="374"/>
      <c r="H52" s="375">
        <f t="shared" si="2"/>
        <v>0</v>
      </c>
    </row>
    <row r="53" spans="1:8" outlineLevel="2">
      <c r="A53" s="368" t="s">
        <v>809</v>
      </c>
      <c r="B53" s="369" t="s">
        <v>759</v>
      </c>
      <c r="C53" s="370" t="s">
        <v>767</v>
      </c>
      <c r="D53" s="371"/>
      <c r="E53" s="372" t="s">
        <v>692</v>
      </c>
      <c r="F53" s="373">
        <v>35</v>
      </c>
      <c r="G53" s="374"/>
      <c r="H53" s="375">
        <f t="shared" si="2"/>
        <v>0</v>
      </c>
    </row>
    <row r="54" spans="1:8" outlineLevel="2">
      <c r="A54" s="368" t="s">
        <v>810</v>
      </c>
      <c r="B54" s="369" t="s">
        <v>759</v>
      </c>
      <c r="C54" s="370" t="s">
        <v>775</v>
      </c>
      <c r="D54" s="371"/>
      <c r="E54" s="372" t="s">
        <v>619</v>
      </c>
      <c r="F54" s="373">
        <v>1</v>
      </c>
      <c r="G54" s="374"/>
      <c r="H54" s="375">
        <f t="shared" si="2"/>
        <v>0</v>
      </c>
    </row>
    <row r="55" spans="1:8" outlineLevel="2">
      <c r="A55" s="368" t="s">
        <v>811</v>
      </c>
      <c r="B55" s="369" t="s">
        <v>759</v>
      </c>
      <c r="C55" s="370" t="s">
        <v>781</v>
      </c>
      <c r="D55" s="371"/>
      <c r="E55" s="372" t="s">
        <v>435</v>
      </c>
      <c r="F55" s="373">
        <v>1</v>
      </c>
      <c r="G55" s="374"/>
      <c r="H55" s="375">
        <f t="shared" si="2"/>
        <v>0</v>
      </c>
    </row>
    <row r="56" spans="1:8" outlineLevel="2">
      <c r="A56" s="368" t="s">
        <v>812</v>
      </c>
      <c r="B56" s="369" t="s">
        <v>759</v>
      </c>
      <c r="C56" s="370" t="s">
        <v>813</v>
      </c>
      <c r="D56" s="371"/>
      <c r="E56" s="372" t="s">
        <v>435</v>
      </c>
      <c r="F56" s="373">
        <v>1</v>
      </c>
      <c r="G56" s="374"/>
      <c r="H56" s="375">
        <f t="shared" si="2"/>
        <v>0</v>
      </c>
    </row>
    <row r="57" spans="1:8" outlineLevel="2">
      <c r="A57" s="368" t="s">
        <v>814</v>
      </c>
      <c r="B57" s="369" t="s">
        <v>759</v>
      </c>
      <c r="C57" s="370" t="s">
        <v>783</v>
      </c>
      <c r="D57" s="371"/>
      <c r="E57" s="372" t="s">
        <v>765</v>
      </c>
      <c r="F57" s="373">
        <v>0.2</v>
      </c>
      <c r="G57" s="374"/>
      <c r="H57" s="375">
        <f t="shared" si="2"/>
        <v>0</v>
      </c>
    </row>
    <row r="58" spans="1:8" ht="13.5" thickBot="1">
      <c r="A58" s="376"/>
      <c r="B58" s="377"/>
      <c r="C58" s="378"/>
      <c r="D58" s="377"/>
      <c r="E58" s="379"/>
      <c r="F58" s="380"/>
      <c r="G58" s="381"/>
      <c r="H58" s="382"/>
    </row>
    <row r="59" spans="1:8" s="344" customFormat="1" ht="13.5" thickTop="1">
      <c r="A59" s="383"/>
      <c r="B59" s="384"/>
      <c r="C59" s="384" t="s">
        <v>815</v>
      </c>
      <c r="D59" s="385"/>
      <c r="E59" s="386"/>
      <c r="F59" s="387"/>
      <c r="G59" s="388"/>
      <c r="H59" s="388"/>
    </row>
    <row r="60" spans="1:8" s="344" customFormat="1">
      <c r="A60" s="368" t="s">
        <v>758</v>
      </c>
      <c r="B60" s="369" t="s">
        <v>816</v>
      </c>
      <c r="C60" s="370" t="s">
        <v>817</v>
      </c>
      <c r="D60" s="371"/>
      <c r="E60" s="372" t="s">
        <v>599</v>
      </c>
      <c r="F60" s="389">
        <v>1</v>
      </c>
      <c r="G60" s="374"/>
      <c r="H60" s="375">
        <f t="shared" ref="H60:H67" si="3">G60*F60</f>
        <v>0</v>
      </c>
    </row>
    <row r="61" spans="1:8" ht="25.5">
      <c r="A61" s="368" t="s">
        <v>761</v>
      </c>
      <c r="B61" s="369" t="s">
        <v>816</v>
      </c>
      <c r="C61" s="370" t="s">
        <v>818</v>
      </c>
      <c r="D61" s="371"/>
      <c r="E61" s="372" t="s">
        <v>599</v>
      </c>
      <c r="F61" s="389">
        <v>1</v>
      </c>
      <c r="G61" s="374"/>
      <c r="H61" s="375">
        <f t="shared" si="3"/>
        <v>0</v>
      </c>
    </row>
    <row r="62" spans="1:8" ht="25.5">
      <c r="A62" s="368" t="s">
        <v>763</v>
      </c>
      <c r="B62" s="369" t="s">
        <v>816</v>
      </c>
      <c r="C62" s="370" t="s">
        <v>819</v>
      </c>
      <c r="D62" s="371"/>
      <c r="E62" s="372" t="s">
        <v>599</v>
      </c>
      <c r="F62" s="389">
        <v>1</v>
      </c>
      <c r="G62" s="374"/>
      <c r="H62" s="375">
        <f t="shared" si="3"/>
        <v>0</v>
      </c>
    </row>
    <row r="63" spans="1:8">
      <c r="A63" s="368" t="s">
        <v>766</v>
      </c>
      <c r="B63" s="369" t="s">
        <v>816</v>
      </c>
      <c r="C63" s="370" t="s">
        <v>820</v>
      </c>
      <c r="D63" s="371"/>
      <c r="E63" s="372" t="s">
        <v>599</v>
      </c>
      <c r="F63" s="389">
        <v>1</v>
      </c>
      <c r="G63" s="374"/>
      <c r="H63" s="375">
        <f t="shared" si="3"/>
        <v>0</v>
      </c>
    </row>
    <row r="64" spans="1:8" s="344" customFormat="1" ht="25.5">
      <c r="A64" s="368" t="s">
        <v>768</v>
      </c>
      <c r="B64" s="369" t="s">
        <v>816</v>
      </c>
      <c r="C64" s="370" t="s">
        <v>821</v>
      </c>
      <c r="D64" s="371"/>
      <c r="E64" s="372" t="s">
        <v>599</v>
      </c>
      <c r="F64" s="389">
        <v>1</v>
      </c>
      <c r="G64" s="374"/>
      <c r="H64" s="375">
        <f t="shared" si="3"/>
        <v>0</v>
      </c>
    </row>
    <row r="65" spans="1:8" ht="51">
      <c r="A65" s="368" t="s">
        <v>770</v>
      </c>
      <c r="B65" s="369" t="s">
        <v>816</v>
      </c>
      <c r="C65" s="370" t="s">
        <v>822</v>
      </c>
      <c r="D65" s="371"/>
      <c r="E65" s="372" t="s">
        <v>599</v>
      </c>
      <c r="F65" s="389">
        <v>1</v>
      </c>
      <c r="G65" s="374"/>
      <c r="H65" s="375">
        <f t="shared" si="3"/>
        <v>0</v>
      </c>
    </row>
    <row r="66" spans="1:8" ht="63.75">
      <c r="A66" s="368" t="s">
        <v>772</v>
      </c>
      <c r="B66" s="369" t="s">
        <v>816</v>
      </c>
      <c r="C66" s="370" t="s">
        <v>823</v>
      </c>
      <c r="D66" s="371"/>
      <c r="E66" s="372" t="s">
        <v>599</v>
      </c>
      <c r="F66" s="389">
        <v>1</v>
      </c>
      <c r="G66" s="374"/>
      <c r="H66" s="375">
        <f t="shared" si="3"/>
        <v>0</v>
      </c>
    </row>
    <row r="67" spans="1:8">
      <c r="A67" s="368" t="s">
        <v>774</v>
      </c>
      <c r="B67" s="369" t="s">
        <v>816</v>
      </c>
      <c r="C67" s="370" t="s">
        <v>824</v>
      </c>
      <c r="D67" s="371"/>
      <c r="E67" s="372" t="s">
        <v>599</v>
      </c>
      <c r="F67" s="389">
        <v>1</v>
      </c>
      <c r="G67" s="374"/>
      <c r="H67" s="375">
        <f t="shared" si="3"/>
        <v>0</v>
      </c>
    </row>
  </sheetData>
  <autoFilter ref="A2:F66" xr:uid="{00000000-0009-0000-0000-000005000000}"/>
  <pageMargins left="0.39370078740157483" right="0.39370078740157483" top="0.39370078740157483" bottom="0.39370078740157483" header="0.39370078740157483" footer="0.39370078740157483"/>
  <pageSetup paperSize="9" fitToHeight="9999" orientation="portrait" r:id="rId1"/>
  <headerFooter alignWithMargins="0">
    <oddFooter>&amp;C&amp;8&amp;P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H218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25" customWidth="1"/>
    <col min="4" max="4" width="75.83203125" customWidth="1"/>
    <col min="5" max="5" width="13.33203125" customWidth="1"/>
    <col min="6" max="6" width="20" customWidth="1"/>
    <col min="7" max="7" width="1.6640625" customWidth="1"/>
    <col min="8" max="8" width="8.33203125" customWidth="1"/>
  </cols>
  <sheetData>
    <row r="1" spans="2:8" ht="11.25" customHeight="1"/>
    <row r="2" spans="2:8" ht="36.950000000000003" customHeight="1"/>
    <row r="3" spans="2:8" ht="6.95" customHeight="1">
      <c r="B3" s="17"/>
      <c r="C3" s="18"/>
      <c r="D3" s="18"/>
      <c r="E3" s="18"/>
      <c r="F3" s="18"/>
      <c r="G3" s="18"/>
      <c r="H3" s="19"/>
    </row>
    <row r="4" spans="2:8" ht="24.95" customHeight="1">
      <c r="B4" s="19"/>
      <c r="C4" s="20" t="s">
        <v>468</v>
      </c>
      <c r="H4" s="19"/>
    </row>
    <row r="5" spans="2:8" ht="12" customHeight="1">
      <c r="B5" s="19"/>
      <c r="C5" s="22" t="s">
        <v>12</v>
      </c>
      <c r="D5" s="407" t="s">
        <v>13</v>
      </c>
      <c r="E5" s="397"/>
      <c r="F5" s="397"/>
      <c r="H5" s="19"/>
    </row>
    <row r="6" spans="2:8" ht="36.950000000000003" customHeight="1">
      <c r="B6" s="19"/>
      <c r="C6" s="24" t="s">
        <v>14</v>
      </c>
      <c r="D6" s="406" t="s">
        <v>15</v>
      </c>
      <c r="E6" s="397"/>
      <c r="F6" s="397"/>
      <c r="H6" s="19"/>
    </row>
    <row r="7" spans="2:8" ht="16.5" customHeight="1">
      <c r="B7" s="19"/>
      <c r="C7" s="25" t="s">
        <v>20</v>
      </c>
      <c r="D7" s="48" t="str">
        <f>'Rekapitulace stavby'!AN8</f>
        <v>3. 6. 2025</v>
      </c>
      <c r="H7" s="19"/>
    </row>
    <row r="8" spans="2:8" s="1" customFormat="1" ht="10.9" customHeight="1">
      <c r="B8" s="28"/>
      <c r="H8" s="28"/>
    </row>
    <row r="9" spans="2:8" s="10" customFormat="1" ht="29.25" customHeight="1">
      <c r="B9" s="121"/>
      <c r="C9" s="122" t="s">
        <v>55</v>
      </c>
      <c r="D9" s="123" t="s">
        <v>56</v>
      </c>
      <c r="E9" s="123" t="s">
        <v>174</v>
      </c>
      <c r="F9" s="124" t="s">
        <v>469</v>
      </c>
      <c r="H9" s="121"/>
    </row>
    <row r="10" spans="2:8" s="1" customFormat="1" ht="26.45" customHeight="1">
      <c r="B10" s="28"/>
      <c r="C10" s="185" t="s">
        <v>13</v>
      </c>
      <c r="D10" s="185" t="s">
        <v>15</v>
      </c>
      <c r="H10" s="28"/>
    </row>
    <row r="11" spans="2:8" s="1" customFormat="1" ht="16.899999999999999" customHeight="1">
      <c r="B11" s="28"/>
      <c r="C11" s="186" t="s">
        <v>97</v>
      </c>
      <c r="D11" s="187" t="s">
        <v>98</v>
      </c>
      <c r="E11" s="188" t="s">
        <v>1</v>
      </c>
      <c r="F11" s="189">
        <v>255</v>
      </c>
      <c r="H11" s="28"/>
    </row>
    <row r="12" spans="2:8" s="1" customFormat="1" ht="16.899999999999999" customHeight="1">
      <c r="B12" s="28"/>
      <c r="C12" s="186" t="s">
        <v>470</v>
      </c>
      <c r="D12" s="187" t="s">
        <v>471</v>
      </c>
      <c r="E12" s="188" t="s">
        <v>1</v>
      </c>
      <c r="F12" s="189">
        <v>44.277000000000001</v>
      </c>
      <c r="H12" s="28"/>
    </row>
    <row r="13" spans="2:8" s="1" customFormat="1" ht="16.899999999999999" customHeight="1">
      <c r="B13" s="28"/>
      <c r="C13" s="186" t="s">
        <v>472</v>
      </c>
      <c r="D13" s="187" t="s">
        <v>473</v>
      </c>
      <c r="E13" s="188" t="s">
        <v>1</v>
      </c>
      <c r="F13" s="189">
        <v>114.27800000000001</v>
      </c>
      <c r="H13" s="28"/>
    </row>
    <row r="14" spans="2:8" s="1" customFormat="1" ht="26.45" customHeight="1">
      <c r="B14" s="28"/>
      <c r="C14" s="185" t="s">
        <v>79</v>
      </c>
      <c r="D14" s="185" t="s">
        <v>80</v>
      </c>
      <c r="H14" s="28"/>
    </row>
    <row r="15" spans="2:8" s="1" customFormat="1" ht="16.899999999999999" customHeight="1">
      <c r="B15" s="28"/>
      <c r="C15" s="186" t="s">
        <v>474</v>
      </c>
      <c r="D15" s="187" t="s">
        <v>475</v>
      </c>
      <c r="E15" s="188" t="s">
        <v>192</v>
      </c>
      <c r="F15" s="189">
        <v>29.097000000000001</v>
      </c>
      <c r="H15" s="28"/>
    </row>
    <row r="16" spans="2:8" s="1" customFormat="1" ht="16.899999999999999" customHeight="1">
      <c r="B16" s="28"/>
      <c r="C16" s="190" t="s">
        <v>1</v>
      </c>
      <c r="D16" s="190" t="s">
        <v>476</v>
      </c>
      <c r="E16" s="16" t="s">
        <v>1</v>
      </c>
      <c r="F16" s="191">
        <v>11.102</v>
      </c>
      <c r="H16" s="28"/>
    </row>
    <row r="17" spans="2:8" s="1" customFormat="1" ht="16.899999999999999" customHeight="1">
      <c r="B17" s="28"/>
      <c r="C17" s="190" t="s">
        <v>1</v>
      </c>
      <c r="D17" s="190" t="s">
        <v>477</v>
      </c>
      <c r="E17" s="16" t="s">
        <v>1</v>
      </c>
      <c r="F17" s="191">
        <v>12.763</v>
      </c>
      <c r="H17" s="28"/>
    </row>
    <row r="18" spans="2:8" s="1" customFormat="1" ht="16.899999999999999" customHeight="1">
      <c r="B18" s="28"/>
      <c r="C18" s="190" t="s">
        <v>1</v>
      </c>
      <c r="D18" s="190" t="s">
        <v>478</v>
      </c>
      <c r="E18" s="16" t="s">
        <v>1</v>
      </c>
      <c r="F18" s="191">
        <v>5.2320000000000002</v>
      </c>
      <c r="H18" s="28"/>
    </row>
    <row r="19" spans="2:8" s="1" customFormat="1" ht="16.899999999999999" customHeight="1">
      <c r="B19" s="28"/>
      <c r="C19" s="190" t="s">
        <v>474</v>
      </c>
      <c r="D19" s="190" t="s">
        <v>210</v>
      </c>
      <c r="E19" s="16" t="s">
        <v>1</v>
      </c>
      <c r="F19" s="191">
        <v>29.097000000000001</v>
      </c>
      <c r="H19" s="28"/>
    </row>
    <row r="20" spans="2:8" s="1" customFormat="1" ht="16.899999999999999" customHeight="1">
      <c r="B20" s="28"/>
      <c r="C20" s="186" t="s">
        <v>479</v>
      </c>
      <c r="D20" s="187" t="s">
        <v>480</v>
      </c>
      <c r="E20" s="188" t="s">
        <v>192</v>
      </c>
      <c r="F20" s="189">
        <v>185</v>
      </c>
      <c r="H20" s="28"/>
    </row>
    <row r="21" spans="2:8" s="1" customFormat="1" ht="16.899999999999999" customHeight="1">
      <c r="B21" s="28"/>
      <c r="C21" s="190" t="s">
        <v>1</v>
      </c>
      <c r="D21" s="190" t="s">
        <v>481</v>
      </c>
      <c r="E21" s="16" t="s">
        <v>1</v>
      </c>
      <c r="F21" s="191">
        <v>185</v>
      </c>
      <c r="H21" s="28"/>
    </row>
    <row r="22" spans="2:8" s="1" customFormat="1" ht="16.899999999999999" customHeight="1">
      <c r="B22" s="28"/>
      <c r="C22" s="186" t="s">
        <v>482</v>
      </c>
      <c r="D22" s="187" t="s">
        <v>483</v>
      </c>
      <c r="E22" s="188" t="s">
        <v>192</v>
      </c>
      <c r="F22" s="189">
        <v>1</v>
      </c>
      <c r="H22" s="28"/>
    </row>
    <row r="23" spans="2:8" s="1" customFormat="1" ht="16.899999999999999" customHeight="1">
      <c r="B23" s="28"/>
      <c r="C23" s="190" t="s">
        <v>1</v>
      </c>
      <c r="D23" s="190" t="s">
        <v>82</v>
      </c>
      <c r="E23" s="16" t="s">
        <v>1</v>
      </c>
      <c r="F23" s="191">
        <v>1</v>
      </c>
      <c r="H23" s="28"/>
    </row>
    <row r="24" spans="2:8" s="1" customFormat="1" ht="16.899999999999999" customHeight="1">
      <c r="B24" s="28"/>
      <c r="C24" s="186" t="s">
        <v>97</v>
      </c>
      <c r="D24" s="187" t="s">
        <v>98</v>
      </c>
      <c r="E24" s="188" t="s">
        <v>1</v>
      </c>
      <c r="F24" s="189">
        <v>331.74599999999998</v>
      </c>
      <c r="H24" s="28"/>
    </row>
    <row r="25" spans="2:8" s="1" customFormat="1" ht="16.899999999999999" customHeight="1">
      <c r="B25" s="28"/>
      <c r="C25" s="190" t="s">
        <v>97</v>
      </c>
      <c r="D25" s="190" t="s">
        <v>196</v>
      </c>
      <c r="E25" s="16" t="s">
        <v>1</v>
      </c>
      <c r="F25" s="191">
        <v>331.74599999999998</v>
      </c>
      <c r="H25" s="28"/>
    </row>
    <row r="26" spans="2:8" s="1" customFormat="1" ht="16.899999999999999" customHeight="1">
      <c r="B26" s="28"/>
      <c r="C26" s="192" t="s">
        <v>484</v>
      </c>
      <c r="H26" s="28"/>
    </row>
    <row r="27" spans="2:8" s="1" customFormat="1" ht="16.899999999999999" customHeight="1">
      <c r="B27" s="28"/>
      <c r="C27" s="190" t="s">
        <v>190</v>
      </c>
      <c r="D27" s="190" t="s">
        <v>191</v>
      </c>
      <c r="E27" s="16" t="s">
        <v>192</v>
      </c>
      <c r="F27" s="191">
        <v>331.74599999999998</v>
      </c>
      <c r="H27" s="28"/>
    </row>
    <row r="28" spans="2:8" s="1" customFormat="1" ht="16.899999999999999" customHeight="1">
      <c r="B28" s="28"/>
      <c r="C28" s="190" t="s">
        <v>211</v>
      </c>
      <c r="D28" s="190" t="s">
        <v>212</v>
      </c>
      <c r="E28" s="16" t="s">
        <v>199</v>
      </c>
      <c r="F28" s="191">
        <v>669.17200000000003</v>
      </c>
      <c r="H28" s="28"/>
    </row>
    <row r="29" spans="2:8" s="1" customFormat="1" ht="16.899999999999999" customHeight="1">
      <c r="B29" s="28"/>
      <c r="C29" s="186" t="s">
        <v>100</v>
      </c>
      <c r="D29" s="187" t="s">
        <v>101</v>
      </c>
      <c r="E29" s="188" t="s">
        <v>1</v>
      </c>
      <c r="F29" s="189">
        <v>44.164000000000001</v>
      </c>
      <c r="H29" s="28"/>
    </row>
    <row r="30" spans="2:8" s="1" customFormat="1" ht="16.899999999999999" customHeight="1">
      <c r="B30" s="28"/>
      <c r="C30" s="190" t="s">
        <v>1</v>
      </c>
      <c r="D30" s="190" t="s">
        <v>206</v>
      </c>
      <c r="E30" s="16" t="s">
        <v>1</v>
      </c>
      <c r="F30" s="191">
        <v>0</v>
      </c>
      <c r="H30" s="28"/>
    </row>
    <row r="31" spans="2:8" s="1" customFormat="1" ht="16.899999999999999" customHeight="1">
      <c r="B31" s="28"/>
      <c r="C31" s="190" t="s">
        <v>1</v>
      </c>
      <c r="D31" s="190" t="s">
        <v>207</v>
      </c>
      <c r="E31" s="16" t="s">
        <v>1</v>
      </c>
      <c r="F31" s="191">
        <v>37.409999999999997</v>
      </c>
      <c r="H31" s="28"/>
    </row>
    <row r="32" spans="2:8" s="1" customFormat="1" ht="16.899999999999999" customHeight="1">
      <c r="B32" s="28"/>
      <c r="C32" s="190" t="s">
        <v>1</v>
      </c>
      <c r="D32" s="190" t="s">
        <v>208</v>
      </c>
      <c r="E32" s="16" t="s">
        <v>1</v>
      </c>
      <c r="F32" s="191">
        <v>0</v>
      </c>
      <c r="H32" s="28"/>
    </row>
    <row r="33" spans="2:8" s="1" customFormat="1" ht="16.899999999999999" customHeight="1">
      <c r="B33" s="28"/>
      <c r="C33" s="190" t="s">
        <v>1</v>
      </c>
      <c r="D33" s="190" t="s">
        <v>209</v>
      </c>
      <c r="E33" s="16" t="s">
        <v>1</v>
      </c>
      <c r="F33" s="191">
        <v>6.7539999999999996</v>
      </c>
      <c r="H33" s="28"/>
    </row>
    <row r="34" spans="2:8" s="1" customFormat="1" ht="16.899999999999999" customHeight="1">
      <c r="B34" s="28"/>
      <c r="C34" s="190" t="s">
        <v>100</v>
      </c>
      <c r="D34" s="190" t="s">
        <v>210</v>
      </c>
      <c r="E34" s="16" t="s">
        <v>1</v>
      </c>
      <c r="F34" s="191">
        <v>44.164000000000001</v>
      </c>
      <c r="H34" s="28"/>
    </row>
    <row r="35" spans="2:8" s="1" customFormat="1" ht="16.899999999999999" customHeight="1">
      <c r="B35" s="28"/>
      <c r="C35" s="192" t="s">
        <v>484</v>
      </c>
      <c r="H35" s="28"/>
    </row>
    <row r="36" spans="2:8" s="1" customFormat="1" ht="22.5">
      <c r="B36" s="28"/>
      <c r="C36" s="190" t="s">
        <v>203</v>
      </c>
      <c r="D36" s="190" t="s">
        <v>204</v>
      </c>
      <c r="E36" s="16" t="s">
        <v>199</v>
      </c>
      <c r="F36" s="191">
        <v>44.164000000000001</v>
      </c>
      <c r="H36" s="28"/>
    </row>
    <row r="37" spans="2:8" s="1" customFormat="1" ht="16.899999999999999" customHeight="1">
      <c r="B37" s="28"/>
      <c r="C37" s="190" t="s">
        <v>211</v>
      </c>
      <c r="D37" s="190" t="s">
        <v>212</v>
      </c>
      <c r="E37" s="16" t="s">
        <v>199</v>
      </c>
      <c r="F37" s="191">
        <v>669.17200000000003</v>
      </c>
      <c r="H37" s="28"/>
    </row>
    <row r="38" spans="2:8" s="1" customFormat="1" ht="16.899999999999999" customHeight="1">
      <c r="B38" s="28"/>
      <c r="C38" s="186" t="s">
        <v>485</v>
      </c>
      <c r="D38" s="187" t="s">
        <v>486</v>
      </c>
      <c r="E38" s="188" t="s">
        <v>1</v>
      </c>
      <c r="F38" s="189">
        <v>249.97</v>
      </c>
      <c r="H38" s="28"/>
    </row>
    <row r="39" spans="2:8" s="1" customFormat="1" ht="16.899999999999999" customHeight="1">
      <c r="B39" s="28"/>
      <c r="C39" s="190" t="s">
        <v>1</v>
      </c>
      <c r="D39" s="190" t="s">
        <v>487</v>
      </c>
      <c r="E39" s="16" t="s">
        <v>1</v>
      </c>
      <c r="F39" s="191">
        <v>249.97</v>
      </c>
      <c r="H39" s="28"/>
    </row>
    <row r="40" spans="2:8" s="1" customFormat="1" ht="16.899999999999999" customHeight="1">
      <c r="B40" s="28"/>
      <c r="C40" s="190" t="s">
        <v>1</v>
      </c>
      <c r="D40" s="190" t="s">
        <v>210</v>
      </c>
      <c r="E40" s="16" t="s">
        <v>1</v>
      </c>
      <c r="F40" s="191">
        <v>249.97</v>
      </c>
      <c r="H40" s="28"/>
    </row>
    <row r="41" spans="2:8" s="1" customFormat="1" ht="16.899999999999999" customHeight="1">
      <c r="B41" s="28"/>
      <c r="C41" s="186" t="s">
        <v>104</v>
      </c>
      <c r="D41" s="187" t="s">
        <v>105</v>
      </c>
      <c r="E41" s="188" t="s">
        <v>1</v>
      </c>
      <c r="F41" s="189">
        <v>46.854999999999997</v>
      </c>
      <c r="H41" s="28"/>
    </row>
    <row r="42" spans="2:8" s="1" customFormat="1" ht="16.899999999999999" customHeight="1">
      <c r="B42" s="28"/>
      <c r="C42" s="190" t="s">
        <v>1</v>
      </c>
      <c r="D42" s="190" t="s">
        <v>106</v>
      </c>
      <c r="E42" s="16" t="s">
        <v>1</v>
      </c>
      <c r="F42" s="191">
        <v>46.854999999999997</v>
      </c>
      <c r="H42" s="28"/>
    </row>
    <row r="43" spans="2:8" s="1" customFormat="1" ht="16.899999999999999" customHeight="1">
      <c r="B43" s="28"/>
      <c r="C43" s="190" t="s">
        <v>1</v>
      </c>
      <c r="D43" s="190" t="s">
        <v>210</v>
      </c>
      <c r="E43" s="16" t="s">
        <v>1</v>
      </c>
      <c r="F43" s="191">
        <v>46.854999999999997</v>
      </c>
      <c r="H43" s="28"/>
    </row>
    <row r="44" spans="2:8" s="1" customFormat="1" ht="16.899999999999999" customHeight="1">
      <c r="B44" s="28"/>
      <c r="C44" s="192" t="s">
        <v>484</v>
      </c>
      <c r="H44" s="28"/>
    </row>
    <row r="45" spans="2:8" s="1" customFormat="1" ht="16.899999999999999" customHeight="1">
      <c r="B45" s="28"/>
      <c r="C45" s="190" t="s">
        <v>282</v>
      </c>
      <c r="D45" s="190" t="s">
        <v>283</v>
      </c>
      <c r="E45" s="16" t="s">
        <v>199</v>
      </c>
      <c r="F45" s="191">
        <v>46.854999999999997</v>
      </c>
      <c r="H45" s="28"/>
    </row>
    <row r="46" spans="2:8" s="1" customFormat="1" ht="16.899999999999999" customHeight="1">
      <c r="B46" s="28"/>
      <c r="C46" s="186" t="s">
        <v>108</v>
      </c>
      <c r="D46" s="187" t="s">
        <v>109</v>
      </c>
      <c r="E46" s="188" t="s">
        <v>1</v>
      </c>
      <c r="F46" s="189">
        <v>26.815999999999999</v>
      </c>
      <c r="H46" s="28"/>
    </row>
    <row r="47" spans="2:8" s="1" customFormat="1" ht="16.899999999999999" customHeight="1">
      <c r="B47" s="28"/>
      <c r="C47" s="190" t="s">
        <v>1</v>
      </c>
      <c r="D47" s="190" t="s">
        <v>110</v>
      </c>
      <c r="E47" s="16" t="s">
        <v>1</v>
      </c>
      <c r="F47" s="191">
        <v>26.815999999999999</v>
      </c>
      <c r="H47" s="28"/>
    </row>
    <row r="48" spans="2:8" s="1" customFormat="1" ht="16.899999999999999" customHeight="1">
      <c r="B48" s="28"/>
      <c r="C48" s="190" t="s">
        <v>1</v>
      </c>
      <c r="D48" s="190" t="s">
        <v>210</v>
      </c>
      <c r="E48" s="16" t="s">
        <v>1</v>
      </c>
      <c r="F48" s="191">
        <v>26.815999999999999</v>
      </c>
      <c r="H48" s="28"/>
    </row>
    <row r="49" spans="2:8" s="1" customFormat="1" ht="16.899999999999999" customHeight="1">
      <c r="B49" s="28"/>
      <c r="C49" s="192" t="s">
        <v>484</v>
      </c>
      <c r="H49" s="28"/>
    </row>
    <row r="50" spans="2:8" s="1" customFormat="1" ht="16.899999999999999" customHeight="1">
      <c r="B50" s="28"/>
      <c r="C50" s="190" t="s">
        <v>272</v>
      </c>
      <c r="D50" s="190" t="s">
        <v>273</v>
      </c>
      <c r="E50" s="16" t="s">
        <v>199</v>
      </c>
      <c r="F50" s="191">
        <v>26.815999999999999</v>
      </c>
      <c r="H50" s="28"/>
    </row>
    <row r="51" spans="2:8" s="1" customFormat="1" ht="16.899999999999999" customHeight="1">
      <c r="B51" s="28"/>
      <c r="C51" s="186" t="s">
        <v>111</v>
      </c>
      <c r="D51" s="187" t="s">
        <v>112</v>
      </c>
      <c r="E51" s="188" t="s">
        <v>1</v>
      </c>
      <c r="F51" s="189">
        <v>2.2629999999999999</v>
      </c>
      <c r="H51" s="28"/>
    </row>
    <row r="52" spans="2:8" s="1" customFormat="1" ht="16.899999999999999" customHeight="1">
      <c r="B52" s="28"/>
      <c r="C52" s="190" t="s">
        <v>1</v>
      </c>
      <c r="D52" s="190" t="s">
        <v>113</v>
      </c>
      <c r="E52" s="16" t="s">
        <v>1</v>
      </c>
      <c r="F52" s="191">
        <v>2.2629999999999999</v>
      </c>
      <c r="H52" s="28"/>
    </row>
    <row r="53" spans="2:8" s="1" customFormat="1" ht="16.899999999999999" customHeight="1">
      <c r="B53" s="28"/>
      <c r="C53" s="190" t="s">
        <v>1</v>
      </c>
      <c r="D53" s="190" t="s">
        <v>210</v>
      </c>
      <c r="E53" s="16" t="s">
        <v>1</v>
      </c>
      <c r="F53" s="191">
        <v>2.2629999999999999</v>
      </c>
      <c r="H53" s="28"/>
    </row>
    <row r="54" spans="2:8" s="1" customFormat="1" ht="16.899999999999999" customHeight="1">
      <c r="B54" s="28"/>
      <c r="C54" s="192" t="s">
        <v>484</v>
      </c>
      <c r="H54" s="28"/>
    </row>
    <row r="55" spans="2:8" s="1" customFormat="1" ht="16.899999999999999" customHeight="1">
      <c r="B55" s="28"/>
      <c r="C55" s="190" t="s">
        <v>277</v>
      </c>
      <c r="D55" s="190" t="s">
        <v>268</v>
      </c>
      <c r="E55" s="16" t="s">
        <v>223</v>
      </c>
      <c r="F55" s="191">
        <v>2.6019999999999999</v>
      </c>
      <c r="H55" s="28"/>
    </row>
    <row r="56" spans="2:8" s="1" customFormat="1" ht="16.899999999999999" customHeight="1">
      <c r="B56" s="28"/>
      <c r="C56" s="186" t="s">
        <v>114</v>
      </c>
      <c r="D56" s="187" t="s">
        <v>115</v>
      </c>
      <c r="E56" s="188" t="s">
        <v>1</v>
      </c>
      <c r="F56" s="189">
        <v>44.744999999999997</v>
      </c>
      <c r="H56" s="28"/>
    </row>
    <row r="57" spans="2:8" s="1" customFormat="1" ht="16.899999999999999" customHeight="1">
      <c r="B57" s="28"/>
      <c r="C57" s="190" t="s">
        <v>1</v>
      </c>
      <c r="D57" s="190" t="s">
        <v>116</v>
      </c>
      <c r="E57" s="16" t="s">
        <v>1</v>
      </c>
      <c r="F57" s="191">
        <v>44.744999999999997</v>
      </c>
      <c r="H57" s="28"/>
    </row>
    <row r="58" spans="2:8" s="1" customFormat="1" ht="16.899999999999999" customHeight="1">
      <c r="B58" s="28"/>
      <c r="C58" s="190" t="s">
        <v>1</v>
      </c>
      <c r="D58" s="190" t="s">
        <v>210</v>
      </c>
      <c r="E58" s="16" t="s">
        <v>1</v>
      </c>
      <c r="F58" s="191">
        <v>44.744999999999997</v>
      </c>
      <c r="H58" s="28"/>
    </row>
    <row r="59" spans="2:8" s="1" customFormat="1" ht="16.899999999999999" customHeight="1">
      <c r="B59" s="28"/>
      <c r="C59" s="192" t="s">
        <v>484</v>
      </c>
      <c r="H59" s="28"/>
    </row>
    <row r="60" spans="2:8" s="1" customFormat="1" ht="16.899999999999999" customHeight="1">
      <c r="B60" s="28"/>
      <c r="C60" s="190" t="s">
        <v>321</v>
      </c>
      <c r="D60" s="190" t="s">
        <v>322</v>
      </c>
      <c r="E60" s="16" t="s">
        <v>238</v>
      </c>
      <c r="F60" s="191">
        <v>44.744999999999997</v>
      </c>
      <c r="H60" s="28"/>
    </row>
    <row r="61" spans="2:8" s="1" customFormat="1" ht="16.899999999999999" customHeight="1">
      <c r="B61" s="28"/>
      <c r="C61" s="186" t="s">
        <v>118</v>
      </c>
      <c r="D61" s="187" t="s">
        <v>119</v>
      </c>
      <c r="E61" s="188" t="s">
        <v>1</v>
      </c>
      <c r="F61" s="189">
        <v>9.9819999999999993</v>
      </c>
      <c r="H61" s="28"/>
    </row>
    <row r="62" spans="2:8" s="1" customFormat="1" ht="16.899999999999999" customHeight="1">
      <c r="B62" s="28"/>
      <c r="C62" s="190" t="s">
        <v>1</v>
      </c>
      <c r="D62" s="190" t="s">
        <v>120</v>
      </c>
      <c r="E62" s="16" t="s">
        <v>1</v>
      </c>
      <c r="F62" s="191">
        <v>9.9819999999999993</v>
      </c>
      <c r="H62" s="28"/>
    </row>
    <row r="63" spans="2:8" s="1" customFormat="1" ht="16.899999999999999" customHeight="1">
      <c r="B63" s="28"/>
      <c r="C63" s="190" t="s">
        <v>1</v>
      </c>
      <c r="D63" s="190" t="s">
        <v>210</v>
      </c>
      <c r="E63" s="16" t="s">
        <v>1</v>
      </c>
      <c r="F63" s="191">
        <v>9.9819999999999993</v>
      </c>
      <c r="H63" s="28"/>
    </row>
    <row r="64" spans="2:8" s="1" customFormat="1" ht="16.899999999999999" customHeight="1">
      <c r="B64" s="28"/>
      <c r="C64" s="192" t="s">
        <v>484</v>
      </c>
      <c r="H64" s="28"/>
    </row>
    <row r="65" spans="2:8" s="1" customFormat="1" ht="16.899999999999999" customHeight="1">
      <c r="B65" s="28"/>
      <c r="C65" s="190" t="s">
        <v>344</v>
      </c>
      <c r="D65" s="190" t="s">
        <v>345</v>
      </c>
      <c r="E65" s="16" t="s">
        <v>238</v>
      </c>
      <c r="F65" s="191">
        <v>9.9819999999999993</v>
      </c>
      <c r="H65" s="28"/>
    </row>
    <row r="66" spans="2:8" s="1" customFormat="1" ht="16.899999999999999" customHeight="1">
      <c r="B66" s="28"/>
      <c r="C66" s="186" t="s">
        <v>122</v>
      </c>
      <c r="D66" s="187" t="s">
        <v>123</v>
      </c>
      <c r="E66" s="188" t="s">
        <v>1</v>
      </c>
      <c r="F66" s="189">
        <v>11.752000000000001</v>
      </c>
      <c r="H66" s="28"/>
    </row>
    <row r="67" spans="2:8" s="1" customFormat="1" ht="16.899999999999999" customHeight="1">
      <c r="B67" s="28"/>
      <c r="C67" s="190" t="s">
        <v>1</v>
      </c>
      <c r="D67" s="190" t="s">
        <v>124</v>
      </c>
      <c r="E67" s="16" t="s">
        <v>1</v>
      </c>
      <c r="F67" s="191">
        <v>11.752000000000001</v>
      </c>
      <c r="H67" s="28"/>
    </row>
    <row r="68" spans="2:8" s="1" customFormat="1" ht="16.899999999999999" customHeight="1">
      <c r="B68" s="28"/>
      <c r="C68" s="190" t="s">
        <v>1</v>
      </c>
      <c r="D68" s="190" t="s">
        <v>210</v>
      </c>
      <c r="E68" s="16" t="s">
        <v>1</v>
      </c>
      <c r="F68" s="191">
        <v>11.752000000000001</v>
      </c>
      <c r="H68" s="28"/>
    </row>
    <row r="69" spans="2:8" s="1" customFormat="1" ht="16.899999999999999" customHeight="1">
      <c r="B69" s="28"/>
      <c r="C69" s="192" t="s">
        <v>484</v>
      </c>
      <c r="H69" s="28"/>
    </row>
    <row r="70" spans="2:8" s="1" customFormat="1" ht="16.899999999999999" customHeight="1">
      <c r="B70" s="28"/>
      <c r="C70" s="190" t="s">
        <v>301</v>
      </c>
      <c r="D70" s="190" t="s">
        <v>302</v>
      </c>
      <c r="E70" s="16" t="s">
        <v>199</v>
      </c>
      <c r="F70" s="191">
        <v>11.752000000000001</v>
      </c>
      <c r="H70" s="28"/>
    </row>
    <row r="71" spans="2:8" s="1" customFormat="1" ht="16.899999999999999" customHeight="1">
      <c r="B71" s="28"/>
      <c r="C71" s="186" t="s">
        <v>125</v>
      </c>
      <c r="D71" s="187" t="s">
        <v>126</v>
      </c>
      <c r="E71" s="188" t="s">
        <v>1</v>
      </c>
      <c r="F71" s="189">
        <v>103.086</v>
      </c>
      <c r="H71" s="28"/>
    </row>
    <row r="72" spans="2:8" s="1" customFormat="1" ht="16.899999999999999" customHeight="1">
      <c r="B72" s="28"/>
      <c r="C72" s="190" t="s">
        <v>1</v>
      </c>
      <c r="D72" s="190" t="s">
        <v>127</v>
      </c>
      <c r="E72" s="16" t="s">
        <v>1</v>
      </c>
      <c r="F72" s="191">
        <v>103.086</v>
      </c>
      <c r="H72" s="28"/>
    </row>
    <row r="73" spans="2:8" s="1" customFormat="1" ht="16.899999999999999" customHeight="1">
      <c r="B73" s="28"/>
      <c r="C73" s="190" t="s">
        <v>1</v>
      </c>
      <c r="D73" s="190" t="s">
        <v>210</v>
      </c>
      <c r="E73" s="16" t="s">
        <v>1</v>
      </c>
      <c r="F73" s="191">
        <v>103.086</v>
      </c>
      <c r="H73" s="28"/>
    </row>
    <row r="74" spans="2:8" s="1" customFormat="1" ht="16.899999999999999" customHeight="1">
      <c r="B74" s="28"/>
      <c r="C74" s="192" t="s">
        <v>484</v>
      </c>
      <c r="H74" s="28"/>
    </row>
    <row r="75" spans="2:8" s="1" customFormat="1" ht="16.899999999999999" customHeight="1">
      <c r="B75" s="28"/>
      <c r="C75" s="190" t="s">
        <v>306</v>
      </c>
      <c r="D75" s="190" t="s">
        <v>307</v>
      </c>
      <c r="E75" s="16" t="s">
        <v>192</v>
      </c>
      <c r="F75" s="191">
        <v>103.086</v>
      </c>
      <c r="H75" s="28"/>
    </row>
    <row r="76" spans="2:8" s="1" customFormat="1" ht="16.899999999999999" customHeight="1">
      <c r="B76" s="28"/>
      <c r="C76" s="186" t="s">
        <v>128</v>
      </c>
      <c r="D76" s="187" t="s">
        <v>129</v>
      </c>
      <c r="E76" s="188" t="s">
        <v>1</v>
      </c>
      <c r="F76" s="189">
        <v>174.54</v>
      </c>
      <c r="H76" s="28"/>
    </row>
    <row r="77" spans="2:8" s="1" customFormat="1" ht="16.899999999999999" customHeight="1">
      <c r="B77" s="28"/>
      <c r="C77" s="190" t="s">
        <v>1</v>
      </c>
      <c r="D77" s="190" t="s">
        <v>488</v>
      </c>
      <c r="E77" s="16" t="s">
        <v>1</v>
      </c>
      <c r="F77" s="191">
        <v>174.54</v>
      </c>
      <c r="H77" s="28"/>
    </row>
    <row r="78" spans="2:8" s="1" customFormat="1" ht="16.899999999999999" customHeight="1">
      <c r="B78" s="28"/>
      <c r="C78" s="190" t="s">
        <v>1</v>
      </c>
      <c r="D78" s="190" t="s">
        <v>210</v>
      </c>
      <c r="E78" s="16" t="s">
        <v>1</v>
      </c>
      <c r="F78" s="191">
        <v>174.54</v>
      </c>
      <c r="H78" s="28"/>
    </row>
    <row r="79" spans="2:8" s="1" customFormat="1" ht="16.899999999999999" customHeight="1">
      <c r="B79" s="28"/>
      <c r="C79" s="192" t="s">
        <v>484</v>
      </c>
      <c r="H79" s="28"/>
    </row>
    <row r="80" spans="2:8" s="1" customFormat="1" ht="16.899999999999999" customHeight="1">
      <c r="B80" s="28"/>
      <c r="C80" s="190" t="s">
        <v>380</v>
      </c>
      <c r="D80" s="190" t="s">
        <v>381</v>
      </c>
      <c r="E80" s="16" t="s">
        <v>192</v>
      </c>
      <c r="F80" s="191">
        <v>174.54</v>
      </c>
      <c r="H80" s="28"/>
    </row>
    <row r="81" spans="2:8" s="1" customFormat="1" ht="16.899999999999999" customHeight="1">
      <c r="B81" s="28"/>
      <c r="C81" s="190" t="s">
        <v>401</v>
      </c>
      <c r="D81" s="190" t="s">
        <v>402</v>
      </c>
      <c r="E81" s="16" t="s">
        <v>192</v>
      </c>
      <c r="F81" s="191">
        <v>174.54</v>
      </c>
      <c r="H81" s="28"/>
    </row>
    <row r="82" spans="2:8" s="1" customFormat="1" ht="16.899999999999999" customHeight="1">
      <c r="B82" s="28"/>
      <c r="C82" s="190" t="s">
        <v>401</v>
      </c>
      <c r="D82" s="190" t="s">
        <v>402</v>
      </c>
      <c r="E82" s="16" t="s">
        <v>192</v>
      </c>
      <c r="F82" s="191">
        <v>174.54</v>
      </c>
      <c r="H82" s="28"/>
    </row>
    <row r="83" spans="2:8" s="1" customFormat="1" ht="16.899999999999999" customHeight="1">
      <c r="B83" s="28"/>
      <c r="C83" s="186" t="s">
        <v>131</v>
      </c>
      <c r="D83" s="187" t="s">
        <v>132</v>
      </c>
      <c r="E83" s="188" t="s">
        <v>1</v>
      </c>
      <c r="F83" s="189">
        <v>64.962000000000003</v>
      </c>
      <c r="H83" s="28"/>
    </row>
    <row r="84" spans="2:8" s="1" customFormat="1" ht="16.899999999999999" customHeight="1">
      <c r="B84" s="28"/>
      <c r="C84" s="190" t="s">
        <v>1</v>
      </c>
      <c r="D84" s="190" t="s">
        <v>133</v>
      </c>
      <c r="E84" s="16" t="s">
        <v>1</v>
      </c>
      <c r="F84" s="191">
        <v>64.962000000000003</v>
      </c>
      <c r="H84" s="28"/>
    </row>
    <row r="85" spans="2:8" s="1" customFormat="1" ht="16.899999999999999" customHeight="1">
      <c r="B85" s="28"/>
      <c r="C85" s="190" t="s">
        <v>1</v>
      </c>
      <c r="D85" s="190" t="s">
        <v>210</v>
      </c>
      <c r="E85" s="16" t="s">
        <v>1</v>
      </c>
      <c r="F85" s="191">
        <v>64.962000000000003</v>
      </c>
      <c r="H85" s="28"/>
    </row>
    <row r="86" spans="2:8" s="1" customFormat="1" ht="16.899999999999999" customHeight="1">
      <c r="B86" s="28"/>
      <c r="C86" s="192" t="s">
        <v>484</v>
      </c>
      <c r="H86" s="28"/>
    </row>
    <row r="87" spans="2:8" s="1" customFormat="1" ht="16.899999999999999" customHeight="1">
      <c r="B87" s="28"/>
      <c r="C87" s="190" t="s">
        <v>390</v>
      </c>
      <c r="D87" s="190" t="s">
        <v>391</v>
      </c>
      <c r="E87" s="16" t="s">
        <v>192</v>
      </c>
      <c r="F87" s="191">
        <v>64.962000000000003</v>
      </c>
      <c r="H87" s="28"/>
    </row>
    <row r="88" spans="2:8" s="1" customFormat="1" ht="16.899999999999999" customHeight="1">
      <c r="B88" s="28"/>
      <c r="C88" s="190" t="s">
        <v>416</v>
      </c>
      <c r="D88" s="190" t="s">
        <v>417</v>
      </c>
      <c r="E88" s="16" t="s">
        <v>192</v>
      </c>
      <c r="F88" s="191">
        <v>64.962000000000003</v>
      </c>
      <c r="H88" s="28"/>
    </row>
    <row r="89" spans="2:8" s="1" customFormat="1" ht="16.899999999999999" customHeight="1">
      <c r="B89" s="28"/>
      <c r="C89" s="190" t="s">
        <v>416</v>
      </c>
      <c r="D89" s="190" t="s">
        <v>417</v>
      </c>
      <c r="E89" s="16" t="s">
        <v>192</v>
      </c>
      <c r="F89" s="191">
        <v>64.962000000000003</v>
      </c>
      <c r="H89" s="28"/>
    </row>
    <row r="90" spans="2:8" s="1" customFormat="1" ht="16.899999999999999" customHeight="1">
      <c r="B90" s="28"/>
      <c r="C90" s="186" t="s">
        <v>489</v>
      </c>
      <c r="D90" s="187" t="s">
        <v>490</v>
      </c>
      <c r="E90" s="188" t="s">
        <v>1</v>
      </c>
      <c r="F90" s="189">
        <v>49.414999999999999</v>
      </c>
      <c r="H90" s="28"/>
    </row>
    <row r="91" spans="2:8" s="1" customFormat="1" ht="16.899999999999999" customHeight="1">
      <c r="B91" s="28"/>
      <c r="C91" s="190" t="s">
        <v>1</v>
      </c>
      <c r="D91" s="190" t="s">
        <v>491</v>
      </c>
      <c r="E91" s="16" t="s">
        <v>1</v>
      </c>
      <c r="F91" s="191">
        <v>49.414999999999999</v>
      </c>
      <c r="H91" s="28"/>
    </row>
    <row r="92" spans="2:8" s="1" customFormat="1" ht="16.899999999999999" customHeight="1">
      <c r="B92" s="28"/>
      <c r="C92" s="190" t="s">
        <v>1</v>
      </c>
      <c r="D92" s="190" t="s">
        <v>210</v>
      </c>
      <c r="E92" s="16" t="s">
        <v>1</v>
      </c>
      <c r="F92" s="191">
        <v>49.414999999999999</v>
      </c>
      <c r="H92" s="28"/>
    </row>
    <row r="93" spans="2:8" s="1" customFormat="1" ht="16.899999999999999" customHeight="1">
      <c r="B93" s="28"/>
      <c r="C93" s="186" t="s">
        <v>492</v>
      </c>
      <c r="D93" s="187" t="s">
        <v>144</v>
      </c>
      <c r="E93" s="188" t="s">
        <v>1</v>
      </c>
      <c r="F93" s="189">
        <v>13.145</v>
      </c>
      <c r="H93" s="28"/>
    </row>
    <row r="94" spans="2:8" s="1" customFormat="1" ht="16.899999999999999" customHeight="1">
      <c r="B94" s="28"/>
      <c r="C94" s="190" t="s">
        <v>1</v>
      </c>
      <c r="D94" s="190" t="s">
        <v>493</v>
      </c>
      <c r="E94" s="16" t="s">
        <v>1</v>
      </c>
      <c r="F94" s="191">
        <v>13.145</v>
      </c>
      <c r="H94" s="28"/>
    </row>
    <row r="95" spans="2:8" s="1" customFormat="1" ht="16.899999999999999" customHeight="1">
      <c r="B95" s="28"/>
      <c r="C95" s="190" t="s">
        <v>1</v>
      </c>
      <c r="D95" s="190" t="s">
        <v>210</v>
      </c>
      <c r="E95" s="16" t="s">
        <v>1</v>
      </c>
      <c r="F95" s="191">
        <v>13.145</v>
      </c>
      <c r="H95" s="28"/>
    </row>
    <row r="96" spans="2:8" s="1" customFormat="1" ht="16.899999999999999" customHeight="1">
      <c r="B96" s="28"/>
      <c r="C96" s="186" t="s">
        <v>134</v>
      </c>
      <c r="D96" s="187" t="s">
        <v>135</v>
      </c>
      <c r="E96" s="188" t="s">
        <v>1</v>
      </c>
      <c r="F96" s="189">
        <v>29.015999999999998</v>
      </c>
      <c r="H96" s="28"/>
    </row>
    <row r="97" spans="2:8" s="1" customFormat="1" ht="16.899999999999999" customHeight="1">
      <c r="B97" s="28"/>
      <c r="C97" s="190" t="s">
        <v>1</v>
      </c>
      <c r="D97" s="190" t="s">
        <v>136</v>
      </c>
      <c r="E97" s="16" t="s">
        <v>1</v>
      </c>
      <c r="F97" s="191">
        <v>29.015999999999998</v>
      </c>
      <c r="H97" s="28"/>
    </row>
    <row r="98" spans="2:8" s="1" customFormat="1" ht="16.899999999999999" customHeight="1">
      <c r="B98" s="28"/>
      <c r="C98" s="190" t="s">
        <v>1</v>
      </c>
      <c r="D98" s="190" t="s">
        <v>210</v>
      </c>
      <c r="E98" s="16" t="s">
        <v>1</v>
      </c>
      <c r="F98" s="191">
        <v>29.015999999999998</v>
      </c>
      <c r="H98" s="28"/>
    </row>
    <row r="99" spans="2:8" s="1" customFormat="1" ht="16.899999999999999" customHeight="1">
      <c r="B99" s="28"/>
      <c r="C99" s="192" t="s">
        <v>484</v>
      </c>
      <c r="H99" s="28"/>
    </row>
    <row r="100" spans="2:8" s="1" customFormat="1" ht="16.899999999999999" customHeight="1">
      <c r="B100" s="28"/>
      <c r="C100" s="190" t="s">
        <v>257</v>
      </c>
      <c r="D100" s="190" t="s">
        <v>258</v>
      </c>
      <c r="E100" s="16" t="s">
        <v>199</v>
      </c>
      <c r="F100" s="191">
        <v>29.015999999999998</v>
      </c>
      <c r="H100" s="28"/>
    </row>
    <row r="101" spans="2:8" s="1" customFormat="1" ht="16.899999999999999" customHeight="1">
      <c r="B101" s="28"/>
      <c r="C101" s="186" t="s">
        <v>494</v>
      </c>
      <c r="D101" s="187" t="s">
        <v>495</v>
      </c>
      <c r="E101" s="188" t="s">
        <v>1</v>
      </c>
      <c r="F101" s="189">
        <v>30.88</v>
      </c>
      <c r="H101" s="28"/>
    </row>
    <row r="102" spans="2:8" s="1" customFormat="1" ht="16.899999999999999" customHeight="1">
      <c r="B102" s="28"/>
      <c r="C102" s="190" t="s">
        <v>1</v>
      </c>
      <c r="D102" s="190" t="s">
        <v>496</v>
      </c>
      <c r="E102" s="16" t="s">
        <v>1</v>
      </c>
      <c r="F102" s="191">
        <v>30.88</v>
      </c>
      <c r="H102" s="28"/>
    </row>
    <row r="103" spans="2:8" s="1" customFormat="1" ht="16.899999999999999" customHeight="1">
      <c r="B103" s="28"/>
      <c r="C103" s="190" t="s">
        <v>1</v>
      </c>
      <c r="D103" s="190" t="s">
        <v>210</v>
      </c>
      <c r="E103" s="16" t="s">
        <v>1</v>
      </c>
      <c r="F103" s="191">
        <v>30.88</v>
      </c>
      <c r="H103" s="28"/>
    </row>
    <row r="104" spans="2:8" s="1" customFormat="1" ht="16.899999999999999" customHeight="1">
      <c r="B104" s="28"/>
      <c r="C104" s="186" t="s">
        <v>497</v>
      </c>
      <c r="D104" s="187" t="s">
        <v>498</v>
      </c>
      <c r="E104" s="188" t="s">
        <v>1</v>
      </c>
      <c r="F104" s="189">
        <v>178.36</v>
      </c>
      <c r="H104" s="28"/>
    </row>
    <row r="105" spans="2:8" s="1" customFormat="1" ht="16.899999999999999" customHeight="1">
      <c r="B105" s="28"/>
      <c r="C105" s="190" t="s">
        <v>1</v>
      </c>
      <c r="D105" s="190" t="s">
        <v>499</v>
      </c>
      <c r="E105" s="16" t="s">
        <v>1</v>
      </c>
      <c r="F105" s="191">
        <v>178.36</v>
      </c>
      <c r="H105" s="28"/>
    </row>
    <row r="106" spans="2:8" s="1" customFormat="1" ht="16.899999999999999" customHeight="1">
      <c r="B106" s="28"/>
      <c r="C106" s="190" t="s">
        <v>1</v>
      </c>
      <c r="D106" s="190" t="s">
        <v>210</v>
      </c>
      <c r="E106" s="16" t="s">
        <v>1</v>
      </c>
      <c r="F106" s="191">
        <v>178.36</v>
      </c>
      <c r="H106" s="28"/>
    </row>
    <row r="107" spans="2:8" s="1" customFormat="1" ht="16.899999999999999" customHeight="1">
      <c r="B107" s="28"/>
      <c r="C107" s="186" t="s">
        <v>500</v>
      </c>
      <c r="D107" s="187" t="s">
        <v>501</v>
      </c>
      <c r="E107" s="188" t="s">
        <v>1</v>
      </c>
      <c r="F107" s="189">
        <v>104.45</v>
      </c>
      <c r="H107" s="28"/>
    </row>
    <row r="108" spans="2:8" s="1" customFormat="1" ht="16.899999999999999" customHeight="1">
      <c r="B108" s="28"/>
      <c r="C108" s="190" t="s">
        <v>1</v>
      </c>
      <c r="D108" s="190" t="s">
        <v>502</v>
      </c>
      <c r="E108" s="16" t="s">
        <v>1</v>
      </c>
      <c r="F108" s="191">
        <v>104.45</v>
      </c>
      <c r="H108" s="28"/>
    </row>
    <row r="109" spans="2:8" s="1" customFormat="1" ht="16.899999999999999" customHeight="1">
      <c r="B109" s="28"/>
      <c r="C109" s="190" t="s">
        <v>1</v>
      </c>
      <c r="D109" s="190" t="s">
        <v>210</v>
      </c>
      <c r="E109" s="16" t="s">
        <v>1</v>
      </c>
      <c r="F109" s="191">
        <v>104.45</v>
      </c>
      <c r="H109" s="28"/>
    </row>
    <row r="110" spans="2:8" s="1" customFormat="1" ht="16.899999999999999" customHeight="1">
      <c r="B110" s="28"/>
      <c r="C110" s="186" t="s">
        <v>137</v>
      </c>
      <c r="D110" s="187" t="s">
        <v>138</v>
      </c>
      <c r="E110" s="188" t="s">
        <v>1</v>
      </c>
      <c r="F110" s="189">
        <v>8.7029999999999994</v>
      </c>
      <c r="H110" s="28"/>
    </row>
    <row r="111" spans="2:8" s="1" customFormat="1" ht="16.899999999999999" customHeight="1">
      <c r="B111" s="28"/>
      <c r="C111" s="190" t="s">
        <v>1</v>
      </c>
      <c r="D111" s="190" t="s">
        <v>139</v>
      </c>
      <c r="E111" s="16" t="s">
        <v>1</v>
      </c>
      <c r="F111" s="191">
        <v>8.7029999999999994</v>
      </c>
      <c r="H111" s="28"/>
    </row>
    <row r="112" spans="2:8" s="1" customFormat="1" ht="16.899999999999999" customHeight="1">
      <c r="B112" s="28"/>
      <c r="C112" s="190" t="s">
        <v>1</v>
      </c>
      <c r="D112" s="190" t="s">
        <v>210</v>
      </c>
      <c r="E112" s="16" t="s">
        <v>1</v>
      </c>
      <c r="F112" s="191">
        <v>8.7029999999999994</v>
      </c>
      <c r="H112" s="28"/>
    </row>
    <row r="113" spans="2:8" s="1" customFormat="1" ht="16.899999999999999" customHeight="1">
      <c r="B113" s="28"/>
      <c r="C113" s="192" t="s">
        <v>484</v>
      </c>
      <c r="H113" s="28"/>
    </row>
    <row r="114" spans="2:8" s="1" customFormat="1" ht="16.899999999999999" customHeight="1">
      <c r="B114" s="28"/>
      <c r="C114" s="190" t="s">
        <v>262</v>
      </c>
      <c r="D114" s="190" t="s">
        <v>263</v>
      </c>
      <c r="E114" s="16" t="s">
        <v>199</v>
      </c>
      <c r="F114" s="191">
        <v>8.7029999999999994</v>
      </c>
      <c r="H114" s="28"/>
    </row>
    <row r="115" spans="2:8" s="1" customFormat="1" ht="16.899999999999999" customHeight="1">
      <c r="B115" s="28"/>
      <c r="C115" s="186" t="s">
        <v>503</v>
      </c>
      <c r="D115" s="187" t="s">
        <v>504</v>
      </c>
      <c r="E115" s="188" t="s">
        <v>1</v>
      </c>
      <c r="F115" s="189">
        <v>427.10500000000002</v>
      </c>
      <c r="H115" s="28"/>
    </row>
    <row r="116" spans="2:8" s="1" customFormat="1" ht="16.899999999999999" customHeight="1">
      <c r="B116" s="28"/>
      <c r="C116" s="190" t="s">
        <v>1</v>
      </c>
      <c r="D116" s="190" t="s">
        <v>505</v>
      </c>
      <c r="E116" s="16" t="s">
        <v>1</v>
      </c>
      <c r="F116" s="191">
        <v>427.10500000000002</v>
      </c>
      <c r="H116" s="28"/>
    </row>
    <row r="117" spans="2:8" s="1" customFormat="1" ht="16.899999999999999" customHeight="1">
      <c r="B117" s="28"/>
      <c r="C117" s="190" t="s">
        <v>1</v>
      </c>
      <c r="D117" s="190" t="s">
        <v>210</v>
      </c>
      <c r="E117" s="16" t="s">
        <v>1</v>
      </c>
      <c r="F117" s="191">
        <v>427.10500000000002</v>
      </c>
      <c r="H117" s="28"/>
    </row>
    <row r="118" spans="2:8" s="1" customFormat="1" ht="16.899999999999999" customHeight="1">
      <c r="B118" s="28"/>
      <c r="C118" s="186" t="s">
        <v>506</v>
      </c>
      <c r="D118" s="187" t="s">
        <v>504</v>
      </c>
      <c r="E118" s="188" t="s">
        <v>1</v>
      </c>
      <c r="F118" s="189">
        <v>402.702</v>
      </c>
      <c r="H118" s="28"/>
    </row>
    <row r="119" spans="2:8" s="1" customFormat="1" ht="16.899999999999999" customHeight="1">
      <c r="B119" s="28"/>
      <c r="C119" s="190" t="s">
        <v>1</v>
      </c>
      <c r="D119" s="190" t="s">
        <v>507</v>
      </c>
      <c r="E119" s="16" t="s">
        <v>1</v>
      </c>
      <c r="F119" s="191">
        <v>402.702</v>
      </c>
      <c r="H119" s="28"/>
    </row>
    <row r="120" spans="2:8" s="1" customFormat="1" ht="16.899999999999999" customHeight="1">
      <c r="B120" s="28"/>
      <c r="C120" s="190" t="s">
        <v>1</v>
      </c>
      <c r="D120" s="190" t="s">
        <v>210</v>
      </c>
      <c r="E120" s="16" t="s">
        <v>1</v>
      </c>
      <c r="F120" s="191">
        <v>402.702</v>
      </c>
      <c r="H120" s="28"/>
    </row>
    <row r="121" spans="2:8" s="1" customFormat="1" ht="16.899999999999999" customHeight="1">
      <c r="B121" s="28"/>
      <c r="C121" s="186" t="s">
        <v>508</v>
      </c>
      <c r="D121" s="187" t="s">
        <v>509</v>
      </c>
      <c r="E121" s="188" t="s">
        <v>1</v>
      </c>
      <c r="F121" s="189">
        <v>92.034999999999997</v>
      </c>
      <c r="H121" s="28"/>
    </row>
    <row r="122" spans="2:8" s="1" customFormat="1" ht="16.899999999999999" customHeight="1">
      <c r="B122" s="28"/>
      <c r="C122" s="190" t="s">
        <v>1</v>
      </c>
      <c r="D122" s="190" t="s">
        <v>510</v>
      </c>
      <c r="E122" s="16" t="s">
        <v>1</v>
      </c>
      <c r="F122" s="191">
        <v>92.034999999999997</v>
      </c>
      <c r="H122" s="28"/>
    </row>
    <row r="123" spans="2:8" s="1" customFormat="1" ht="16.899999999999999" customHeight="1">
      <c r="B123" s="28"/>
      <c r="C123" s="190" t="s">
        <v>1</v>
      </c>
      <c r="D123" s="190" t="s">
        <v>210</v>
      </c>
      <c r="E123" s="16" t="s">
        <v>1</v>
      </c>
      <c r="F123" s="191">
        <v>92.034999999999997</v>
      </c>
      <c r="H123" s="28"/>
    </row>
    <row r="124" spans="2:8" s="1" customFormat="1" ht="16.899999999999999" customHeight="1">
      <c r="B124" s="28"/>
      <c r="C124" s="186" t="s">
        <v>511</v>
      </c>
      <c r="D124" s="187" t="s">
        <v>512</v>
      </c>
      <c r="E124" s="188" t="s">
        <v>1</v>
      </c>
      <c r="F124" s="189">
        <v>27.105</v>
      </c>
      <c r="H124" s="28"/>
    </row>
    <row r="125" spans="2:8" s="1" customFormat="1" ht="16.899999999999999" customHeight="1">
      <c r="B125" s="28"/>
      <c r="C125" s="190" t="s">
        <v>1</v>
      </c>
      <c r="D125" s="190" t="s">
        <v>513</v>
      </c>
      <c r="E125" s="16" t="s">
        <v>1</v>
      </c>
      <c r="F125" s="191">
        <v>27.105</v>
      </c>
      <c r="H125" s="28"/>
    </row>
    <row r="126" spans="2:8" s="1" customFormat="1" ht="16.899999999999999" customHeight="1">
      <c r="B126" s="28"/>
      <c r="C126" s="190" t="s">
        <v>1</v>
      </c>
      <c r="D126" s="190" t="s">
        <v>210</v>
      </c>
      <c r="E126" s="16" t="s">
        <v>1</v>
      </c>
      <c r="F126" s="191">
        <v>27.105</v>
      </c>
      <c r="H126" s="28"/>
    </row>
    <row r="127" spans="2:8" s="1" customFormat="1" ht="16.899999999999999" customHeight="1">
      <c r="B127" s="28"/>
      <c r="C127" s="186" t="s">
        <v>514</v>
      </c>
      <c r="D127" s="187" t="s">
        <v>515</v>
      </c>
      <c r="E127" s="188" t="s">
        <v>1</v>
      </c>
      <c r="F127" s="189">
        <v>48.853999999999999</v>
      </c>
      <c r="H127" s="28"/>
    </row>
    <row r="128" spans="2:8" s="1" customFormat="1" ht="16.899999999999999" customHeight="1">
      <c r="B128" s="28"/>
      <c r="C128" s="190" t="s">
        <v>1</v>
      </c>
      <c r="D128" s="190" t="s">
        <v>516</v>
      </c>
      <c r="E128" s="16" t="s">
        <v>1</v>
      </c>
      <c r="F128" s="191">
        <v>48.853999999999999</v>
      </c>
      <c r="H128" s="28"/>
    </row>
    <row r="129" spans="2:8" s="1" customFormat="1" ht="16.899999999999999" customHeight="1">
      <c r="B129" s="28"/>
      <c r="C129" s="190" t="s">
        <v>1</v>
      </c>
      <c r="D129" s="190" t="s">
        <v>210</v>
      </c>
      <c r="E129" s="16" t="s">
        <v>1</v>
      </c>
      <c r="F129" s="191">
        <v>48.853999999999999</v>
      </c>
      <c r="H129" s="28"/>
    </row>
    <row r="130" spans="2:8" s="1" customFormat="1" ht="16.899999999999999" customHeight="1">
      <c r="B130" s="28"/>
      <c r="C130" s="186" t="s">
        <v>517</v>
      </c>
      <c r="D130" s="187" t="s">
        <v>518</v>
      </c>
      <c r="E130" s="188" t="s">
        <v>1</v>
      </c>
      <c r="F130" s="189">
        <v>188.422</v>
      </c>
      <c r="H130" s="28"/>
    </row>
    <row r="131" spans="2:8" s="1" customFormat="1" ht="16.899999999999999" customHeight="1">
      <c r="B131" s="28"/>
      <c r="C131" s="190" t="s">
        <v>1</v>
      </c>
      <c r="D131" s="190" t="s">
        <v>519</v>
      </c>
      <c r="E131" s="16" t="s">
        <v>1</v>
      </c>
      <c r="F131" s="191">
        <v>188.422</v>
      </c>
      <c r="H131" s="28"/>
    </row>
    <row r="132" spans="2:8" s="1" customFormat="1" ht="16.899999999999999" customHeight="1">
      <c r="B132" s="28"/>
      <c r="C132" s="190" t="s">
        <v>1</v>
      </c>
      <c r="D132" s="190" t="s">
        <v>210</v>
      </c>
      <c r="E132" s="16" t="s">
        <v>1</v>
      </c>
      <c r="F132" s="191">
        <v>188.422</v>
      </c>
      <c r="H132" s="28"/>
    </row>
    <row r="133" spans="2:8" s="1" customFormat="1" ht="16.899999999999999" customHeight="1">
      <c r="B133" s="28"/>
      <c r="C133" s="186" t="s">
        <v>520</v>
      </c>
      <c r="D133" s="187" t="s">
        <v>521</v>
      </c>
      <c r="E133" s="188" t="s">
        <v>1</v>
      </c>
      <c r="F133" s="189">
        <v>97.77</v>
      </c>
      <c r="H133" s="28"/>
    </row>
    <row r="134" spans="2:8" s="1" customFormat="1" ht="16.899999999999999" customHeight="1">
      <c r="B134" s="28"/>
      <c r="C134" s="190" t="s">
        <v>1</v>
      </c>
      <c r="D134" s="190" t="s">
        <v>522</v>
      </c>
      <c r="E134" s="16" t="s">
        <v>1</v>
      </c>
      <c r="F134" s="191">
        <v>97.77</v>
      </c>
      <c r="H134" s="28"/>
    </row>
    <row r="135" spans="2:8" s="1" customFormat="1" ht="16.899999999999999" customHeight="1">
      <c r="B135" s="28"/>
      <c r="C135" s="190" t="s">
        <v>1</v>
      </c>
      <c r="D135" s="190" t="s">
        <v>210</v>
      </c>
      <c r="E135" s="16" t="s">
        <v>1</v>
      </c>
      <c r="F135" s="191">
        <v>97.77</v>
      </c>
      <c r="H135" s="28"/>
    </row>
    <row r="136" spans="2:8" s="1" customFormat="1" ht="16.899999999999999" customHeight="1">
      <c r="B136" s="28"/>
      <c r="C136" s="186" t="s">
        <v>523</v>
      </c>
      <c r="D136" s="187" t="s">
        <v>524</v>
      </c>
      <c r="E136" s="188" t="s">
        <v>1</v>
      </c>
      <c r="F136" s="189">
        <v>508.37599999999998</v>
      </c>
      <c r="H136" s="28"/>
    </row>
    <row r="137" spans="2:8" s="1" customFormat="1" ht="16.899999999999999" customHeight="1">
      <c r="B137" s="28"/>
      <c r="C137" s="190" t="s">
        <v>1</v>
      </c>
      <c r="D137" s="190" t="s">
        <v>525</v>
      </c>
      <c r="E137" s="16" t="s">
        <v>1</v>
      </c>
      <c r="F137" s="191">
        <v>508.37599999999998</v>
      </c>
      <c r="H137" s="28"/>
    </row>
    <row r="138" spans="2:8" s="1" customFormat="1" ht="16.899999999999999" customHeight="1">
      <c r="B138" s="28"/>
      <c r="C138" s="190" t="s">
        <v>1</v>
      </c>
      <c r="D138" s="190" t="s">
        <v>210</v>
      </c>
      <c r="E138" s="16" t="s">
        <v>1</v>
      </c>
      <c r="F138" s="191">
        <v>508.37599999999998</v>
      </c>
      <c r="H138" s="28"/>
    </row>
    <row r="139" spans="2:8" s="1" customFormat="1" ht="16.899999999999999" customHeight="1">
      <c r="B139" s="28"/>
      <c r="C139" s="186" t="s">
        <v>526</v>
      </c>
      <c r="D139" s="187" t="s">
        <v>527</v>
      </c>
      <c r="E139" s="188" t="s">
        <v>1</v>
      </c>
      <c r="F139" s="189">
        <v>417.8</v>
      </c>
      <c r="H139" s="28"/>
    </row>
    <row r="140" spans="2:8" s="1" customFormat="1" ht="16.899999999999999" customHeight="1">
      <c r="B140" s="28"/>
      <c r="C140" s="190" t="s">
        <v>1</v>
      </c>
      <c r="D140" s="190" t="s">
        <v>528</v>
      </c>
      <c r="E140" s="16" t="s">
        <v>1</v>
      </c>
      <c r="F140" s="191">
        <v>417.8</v>
      </c>
      <c r="H140" s="28"/>
    </row>
    <row r="141" spans="2:8" s="1" customFormat="1" ht="16.899999999999999" customHeight="1">
      <c r="B141" s="28"/>
      <c r="C141" s="190" t="s">
        <v>1</v>
      </c>
      <c r="D141" s="190" t="s">
        <v>210</v>
      </c>
      <c r="E141" s="16" t="s">
        <v>1</v>
      </c>
      <c r="F141" s="191">
        <v>417.8</v>
      </c>
      <c r="H141" s="28"/>
    </row>
    <row r="142" spans="2:8" s="1" customFormat="1" ht="16.899999999999999" customHeight="1">
      <c r="B142" s="28"/>
      <c r="C142" s="186" t="s">
        <v>529</v>
      </c>
      <c r="D142" s="187" t="s">
        <v>530</v>
      </c>
      <c r="E142" s="188" t="s">
        <v>1</v>
      </c>
      <c r="F142" s="189">
        <v>59.649000000000001</v>
      </c>
      <c r="H142" s="28"/>
    </row>
    <row r="143" spans="2:8" s="1" customFormat="1" ht="16.899999999999999" customHeight="1">
      <c r="B143" s="28"/>
      <c r="C143" s="190" t="s">
        <v>1</v>
      </c>
      <c r="D143" s="190" t="s">
        <v>531</v>
      </c>
      <c r="E143" s="16" t="s">
        <v>1</v>
      </c>
      <c r="F143" s="191">
        <v>59.649000000000001</v>
      </c>
      <c r="H143" s="28"/>
    </row>
    <row r="144" spans="2:8" s="1" customFormat="1" ht="16.899999999999999" customHeight="1">
      <c r="B144" s="28"/>
      <c r="C144" s="190" t="s">
        <v>1</v>
      </c>
      <c r="D144" s="190" t="s">
        <v>210</v>
      </c>
      <c r="E144" s="16" t="s">
        <v>1</v>
      </c>
      <c r="F144" s="191">
        <v>59.649000000000001</v>
      </c>
      <c r="H144" s="28"/>
    </row>
    <row r="145" spans="2:8" s="1" customFormat="1" ht="16.899999999999999" customHeight="1">
      <c r="B145" s="28"/>
      <c r="C145" s="186" t="s">
        <v>532</v>
      </c>
      <c r="D145" s="187" t="s">
        <v>533</v>
      </c>
      <c r="E145" s="188" t="s">
        <v>1</v>
      </c>
      <c r="F145" s="189">
        <v>185.12</v>
      </c>
      <c r="H145" s="28"/>
    </row>
    <row r="146" spans="2:8" s="1" customFormat="1" ht="16.899999999999999" customHeight="1">
      <c r="B146" s="28"/>
      <c r="C146" s="190" t="s">
        <v>1</v>
      </c>
      <c r="D146" s="190" t="s">
        <v>534</v>
      </c>
      <c r="E146" s="16" t="s">
        <v>1</v>
      </c>
      <c r="F146" s="191">
        <v>185.12</v>
      </c>
      <c r="H146" s="28"/>
    </row>
    <row r="147" spans="2:8" s="1" customFormat="1" ht="16.899999999999999" customHeight="1">
      <c r="B147" s="28"/>
      <c r="C147" s="190" t="s">
        <v>1</v>
      </c>
      <c r="D147" s="190" t="s">
        <v>210</v>
      </c>
      <c r="E147" s="16" t="s">
        <v>1</v>
      </c>
      <c r="F147" s="191">
        <v>185.12</v>
      </c>
      <c r="H147" s="28"/>
    </row>
    <row r="148" spans="2:8" s="1" customFormat="1" ht="16.899999999999999" customHeight="1">
      <c r="B148" s="28"/>
      <c r="C148" s="186" t="s">
        <v>535</v>
      </c>
      <c r="D148" s="187" t="s">
        <v>536</v>
      </c>
      <c r="E148" s="188" t="s">
        <v>1</v>
      </c>
      <c r="F148" s="189">
        <v>103.26300000000001</v>
      </c>
      <c r="H148" s="28"/>
    </row>
    <row r="149" spans="2:8" s="1" customFormat="1" ht="16.899999999999999" customHeight="1">
      <c r="B149" s="28"/>
      <c r="C149" s="190" t="s">
        <v>1</v>
      </c>
      <c r="D149" s="190" t="s">
        <v>537</v>
      </c>
      <c r="E149" s="16" t="s">
        <v>1</v>
      </c>
      <c r="F149" s="191">
        <v>103.26300000000001</v>
      </c>
      <c r="H149" s="28"/>
    </row>
    <row r="150" spans="2:8" s="1" customFormat="1" ht="16.899999999999999" customHeight="1">
      <c r="B150" s="28"/>
      <c r="C150" s="190" t="s">
        <v>1</v>
      </c>
      <c r="D150" s="190" t="s">
        <v>210</v>
      </c>
      <c r="E150" s="16" t="s">
        <v>1</v>
      </c>
      <c r="F150" s="191">
        <v>103.26300000000001</v>
      </c>
      <c r="H150" s="28"/>
    </row>
    <row r="151" spans="2:8" s="1" customFormat="1" ht="16.899999999999999" customHeight="1">
      <c r="B151" s="28"/>
      <c r="C151" s="186" t="s">
        <v>538</v>
      </c>
      <c r="D151" s="187" t="s">
        <v>539</v>
      </c>
      <c r="E151" s="188" t="s">
        <v>1</v>
      </c>
      <c r="F151" s="189">
        <v>193.285</v>
      </c>
      <c r="H151" s="28"/>
    </row>
    <row r="152" spans="2:8" s="1" customFormat="1" ht="16.899999999999999" customHeight="1">
      <c r="B152" s="28"/>
      <c r="C152" s="190" t="s">
        <v>1</v>
      </c>
      <c r="D152" s="190" t="s">
        <v>540</v>
      </c>
      <c r="E152" s="16" t="s">
        <v>1</v>
      </c>
      <c r="F152" s="191">
        <v>193.285</v>
      </c>
      <c r="H152" s="28"/>
    </row>
    <row r="153" spans="2:8" s="1" customFormat="1" ht="16.899999999999999" customHeight="1">
      <c r="B153" s="28"/>
      <c r="C153" s="190" t="s">
        <v>1</v>
      </c>
      <c r="D153" s="190" t="s">
        <v>210</v>
      </c>
      <c r="E153" s="16" t="s">
        <v>1</v>
      </c>
      <c r="F153" s="191">
        <v>193.285</v>
      </c>
      <c r="H153" s="28"/>
    </row>
    <row r="154" spans="2:8" s="1" customFormat="1" ht="16.899999999999999" customHeight="1">
      <c r="B154" s="28"/>
      <c r="C154" s="186" t="s">
        <v>541</v>
      </c>
      <c r="D154" s="187" t="s">
        <v>542</v>
      </c>
      <c r="E154" s="188" t="s">
        <v>1</v>
      </c>
      <c r="F154" s="189">
        <v>570.774</v>
      </c>
      <c r="H154" s="28"/>
    </row>
    <row r="155" spans="2:8" s="1" customFormat="1" ht="16.899999999999999" customHeight="1">
      <c r="B155" s="28"/>
      <c r="C155" s="190" t="s">
        <v>1</v>
      </c>
      <c r="D155" s="190" t="s">
        <v>543</v>
      </c>
      <c r="E155" s="16" t="s">
        <v>1</v>
      </c>
      <c r="F155" s="191">
        <v>570.774</v>
      </c>
      <c r="H155" s="28"/>
    </row>
    <row r="156" spans="2:8" s="1" customFormat="1" ht="16.899999999999999" customHeight="1">
      <c r="B156" s="28"/>
      <c r="C156" s="190" t="s">
        <v>1</v>
      </c>
      <c r="D156" s="190" t="s">
        <v>210</v>
      </c>
      <c r="E156" s="16" t="s">
        <v>1</v>
      </c>
      <c r="F156" s="191">
        <v>570.774</v>
      </c>
      <c r="H156" s="28"/>
    </row>
    <row r="157" spans="2:8" s="1" customFormat="1" ht="16.899999999999999" customHeight="1">
      <c r="B157" s="28"/>
      <c r="C157" s="186" t="s">
        <v>544</v>
      </c>
      <c r="D157" s="187" t="s">
        <v>545</v>
      </c>
      <c r="E157" s="188" t="s">
        <v>1</v>
      </c>
      <c r="F157" s="189">
        <v>1536.941</v>
      </c>
      <c r="H157" s="28"/>
    </row>
    <row r="158" spans="2:8" s="1" customFormat="1" ht="16.899999999999999" customHeight="1">
      <c r="B158" s="28"/>
      <c r="C158" s="190" t="s">
        <v>1</v>
      </c>
      <c r="D158" s="190" t="s">
        <v>546</v>
      </c>
      <c r="E158" s="16" t="s">
        <v>1</v>
      </c>
      <c r="F158" s="191">
        <v>1536.941</v>
      </c>
      <c r="H158" s="28"/>
    </row>
    <row r="159" spans="2:8" s="1" customFormat="1" ht="16.899999999999999" customHeight="1">
      <c r="B159" s="28"/>
      <c r="C159" s="190" t="s">
        <v>1</v>
      </c>
      <c r="D159" s="190" t="s">
        <v>210</v>
      </c>
      <c r="E159" s="16" t="s">
        <v>1</v>
      </c>
      <c r="F159" s="191">
        <v>1536.941</v>
      </c>
      <c r="H159" s="28"/>
    </row>
    <row r="160" spans="2:8" s="1" customFormat="1" ht="16.899999999999999" customHeight="1">
      <c r="B160" s="28"/>
      <c r="C160" s="186" t="s">
        <v>547</v>
      </c>
      <c r="D160" s="187" t="s">
        <v>548</v>
      </c>
      <c r="E160" s="188" t="s">
        <v>1</v>
      </c>
      <c r="F160" s="189">
        <v>852.01199999999994</v>
      </c>
      <c r="H160" s="28"/>
    </row>
    <row r="161" spans="2:8" s="1" customFormat="1" ht="16.899999999999999" customHeight="1">
      <c r="B161" s="28"/>
      <c r="C161" s="190" t="s">
        <v>1</v>
      </c>
      <c r="D161" s="190" t="s">
        <v>549</v>
      </c>
      <c r="E161" s="16" t="s">
        <v>1</v>
      </c>
      <c r="F161" s="191">
        <v>852.01199999999994</v>
      </c>
      <c r="H161" s="28"/>
    </row>
    <row r="162" spans="2:8" s="1" customFormat="1" ht="16.899999999999999" customHeight="1">
      <c r="B162" s="28"/>
      <c r="C162" s="190" t="s">
        <v>1</v>
      </c>
      <c r="D162" s="190" t="s">
        <v>210</v>
      </c>
      <c r="E162" s="16" t="s">
        <v>1</v>
      </c>
      <c r="F162" s="191">
        <v>852.01199999999994</v>
      </c>
      <c r="H162" s="28"/>
    </row>
    <row r="163" spans="2:8" s="1" customFormat="1" ht="16.899999999999999" customHeight="1">
      <c r="B163" s="28"/>
      <c r="C163" s="186" t="s">
        <v>550</v>
      </c>
      <c r="D163" s="187" t="s">
        <v>551</v>
      </c>
      <c r="E163" s="188" t="s">
        <v>1</v>
      </c>
      <c r="F163" s="189">
        <v>426.00599999999997</v>
      </c>
      <c r="H163" s="28"/>
    </row>
    <row r="164" spans="2:8" s="1" customFormat="1" ht="16.899999999999999" customHeight="1">
      <c r="B164" s="28"/>
      <c r="C164" s="190" t="s">
        <v>1</v>
      </c>
      <c r="D164" s="190" t="s">
        <v>552</v>
      </c>
      <c r="E164" s="16" t="s">
        <v>1</v>
      </c>
      <c r="F164" s="191">
        <v>426.00599999999997</v>
      </c>
      <c r="H164" s="28"/>
    </row>
    <row r="165" spans="2:8" s="1" customFormat="1" ht="16.899999999999999" customHeight="1">
      <c r="B165" s="28"/>
      <c r="C165" s="190" t="s">
        <v>1</v>
      </c>
      <c r="D165" s="190" t="s">
        <v>210</v>
      </c>
      <c r="E165" s="16" t="s">
        <v>1</v>
      </c>
      <c r="F165" s="191">
        <v>426.00599999999997</v>
      </c>
      <c r="H165" s="28"/>
    </row>
    <row r="166" spans="2:8" s="1" customFormat="1" ht="16.899999999999999" customHeight="1">
      <c r="B166" s="28"/>
      <c r="C166" s="186" t="s">
        <v>553</v>
      </c>
      <c r="D166" s="187" t="s">
        <v>554</v>
      </c>
      <c r="E166" s="188" t="s">
        <v>1</v>
      </c>
      <c r="F166" s="189">
        <v>507.54500000000002</v>
      </c>
      <c r="H166" s="28"/>
    </row>
    <row r="167" spans="2:8" s="1" customFormat="1" ht="16.899999999999999" customHeight="1">
      <c r="B167" s="28"/>
      <c r="C167" s="190" t="s">
        <v>1</v>
      </c>
      <c r="D167" s="190" t="s">
        <v>555</v>
      </c>
      <c r="E167" s="16" t="s">
        <v>1</v>
      </c>
      <c r="F167" s="191">
        <v>507.54500000000002</v>
      </c>
      <c r="H167" s="28"/>
    </row>
    <row r="168" spans="2:8" s="1" customFormat="1" ht="16.899999999999999" customHeight="1">
      <c r="B168" s="28"/>
      <c r="C168" s="190" t="s">
        <v>1</v>
      </c>
      <c r="D168" s="190" t="s">
        <v>210</v>
      </c>
      <c r="E168" s="16" t="s">
        <v>1</v>
      </c>
      <c r="F168" s="191">
        <v>507.54500000000002</v>
      </c>
      <c r="H168" s="28"/>
    </row>
    <row r="169" spans="2:8" s="1" customFormat="1" ht="16.899999999999999" customHeight="1">
      <c r="B169" s="28"/>
      <c r="C169" s="186" t="s">
        <v>556</v>
      </c>
      <c r="D169" s="187" t="s">
        <v>557</v>
      </c>
      <c r="E169" s="188" t="s">
        <v>1</v>
      </c>
      <c r="F169" s="189">
        <v>570.774</v>
      </c>
      <c r="H169" s="28"/>
    </row>
    <row r="170" spans="2:8" s="1" customFormat="1" ht="16.899999999999999" customHeight="1">
      <c r="B170" s="28"/>
      <c r="C170" s="190" t="s">
        <v>1</v>
      </c>
      <c r="D170" s="190" t="s">
        <v>543</v>
      </c>
      <c r="E170" s="16" t="s">
        <v>1</v>
      </c>
      <c r="F170" s="191">
        <v>570.774</v>
      </c>
      <c r="H170" s="28"/>
    </row>
    <row r="171" spans="2:8" s="1" customFormat="1" ht="16.899999999999999" customHeight="1">
      <c r="B171" s="28"/>
      <c r="C171" s="190" t="s">
        <v>1</v>
      </c>
      <c r="D171" s="190" t="s">
        <v>210</v>
      </c>
      <c r="E171" s="16" t="s">
        <v>1</v>
      </c>
      <c r="F171" s="191">
        <v>570.774</v>
      </c>
      <c r="H171" s="28"/>
    </row>
    <row r="172" spans="2:8" s="1" customFormat="1" ht="16.899999999999999" customHeight="1">
      <c r="B172" s="28"/>
      <c r="C172" s="186" t="s">
        <v>558</v>
      </c>
      <c r="D172" s="187" t="s">
        <v>559</v>
      </c>
      <c r="E172" s="188" t="s">
        <v>1</v>
      </c>
      <c r="F172" s="189">
        <v>422.73099999999999</v>
      </c>
      <c r="H172" s="28"/>
    </row>
    <row r="173" spans="2:8" s="1" customFormat="1" ht="16.899999999999999" customHeight="1">
      <c r="B173" s="28"/>
      <c r="C173" s="190" t="s">
        <v>1</v>
      </c>
      <c r="D173" s="190" t="s">
        <v>560</v>
      </c>
      <c r="E173" s="16" t="s">
        <v>1</v>
      </c>
      <c r="F173" s="191">
        <v>422.73099999999999</v>
      </c>
      <c r="H173" s="28"/>
    </row>
    <row r="174" spans="2:8" s="1" customFormat="1" ht="16.899999999999999" customHeight="1">
      <c r="B174" s="28"/>
      <c r="C174" s="190" t="s">
        <v>1</v>
      </c>
      <c r="D174" s="190" t="s">
        <v>210</v>
      </c>
      <c r="E174" s="16" t="s">
        <v>1</v>
      </c>
      <c r="F174" s="191">
        <v>422.73099999999999</v>
      </c>
      <c r="H174" s="28"/>
    </row>
    <row r="175" spans="2:8" s="1" customFormat="1" ht="16.899999999999999" customHeight="1">
      <c r="B175" s="28"/>
      <c r="C175" s="186" t="s">
        <v>561</v>
      </c>
      <c r="D175" s="187" t="s">
        <v>562</v>
      </c>
      <c r="E175" s="188" t="s">
        <v>1</v>
      </c>
      <c r="F175" s="189">
        <v>39.975999999999999</v>
      </c>
      <c r="H175" s="28"/>
    </row>
    <row r="176" spans="2:8" s="1" customFormat="1" ht="16.899999999999999" customHeight="1">
      <c r="B176" s="28"/>
      <c r="C176" s="190" t="s">
        <v>1</v>
      </c>
      <c r="D176" s="190" t="s">
        <v>563</v>
      </c>
      <c r="E176" s="16" t="s">
        <v>1</v>
      </c>
      <c r="F176" s="191">
        <v>39.975999999999999</v>
      </c>
      <c r="H176" s="28"/>
    </row>
    <row r="177" spans="2:8" s="1" customFormat="1" ht="16.899999999999999" customHeight="1">
      <c r="B177" s="28"/>
      <c r="C177" s="190" t="s">
        <v>1</v>
      </c>
      <c r="D177" s="190" t="s">
        <v>210</v>
      </c>
      <c r="E177" s="16" t="s">
        <v>1</v>
      </c>
      <c r="F177" s="191">
        <v>39.975999999999999</v>
      </c>
      <c r="H177" s="28"/>
    </row>
    <row r="178" spans="2:8" s="1" customFormat="1" ht="16.899999999999999" customHeight="1">
      <c r="B178" s="28"/>
      <c r="C178" s="186" t="s">
        <v>564</v>
      </c>
      <c r="D178" s="187" t="s">
        <v>565</v>
      </c>
      <c r="E178" s="188" t="s">
        <v>1</v>
      </c>
      <c r="F178" s="189">
        <v>16.103999999999999</v>
      </c>
      <c r="H178" s="28"/>
    </row>
    <row r="179" spans="2:8" s="1" customFormat="1" ht="16.899999999999999" customHeight="1">
      <c r="B179" s="28"/>
      <c r="C179" s="190" t="s">
        <v>1</v>
      </c>
      <c r="D179" s="190" t="s">
        <v>566</v>
      </c>
      <c r="E179" s="16" t="s">
        <v>1</v>
      </c>
      <c r="F179" s="191">
        <v>16.103999999999999</v>
      </c>
      <c r="H179" s="28"/>
    </row>
    <row r="180" spans="2:8" s="1" customFormat="1" ht="16.899999999999999" customHeight="1">
      <c r="B180" s="28"/>
      <c r="C180" s="190" t="s">
        <v>1</v>
      </c>
      <c r="D180" s="190" t="s">
        <v>210</v>
      </c>
      <c r="E180" s="16" t="s">
        <v>1</v>
      </c>
      <c r="F180" s="191">
        <v>16.103999999999999</v>
      </c>
      <c r="H180" s="28"/>
    </row>
    <row r="181" spans="2:8" s="1" customFormat="1" ht="16.899999999999999" customHeight="1">
      <c r="B181" s="28"/>
      <c r="C181" s="186" t="s">
        <v>567</v>
      </c>
      <c r="D181" s="187" t="s">
        <v>568</v>
      </c>
      <c r="E181" s="188" t="s">
        <v>1</v>
      </c>
      <c r="F181" s="189">
        <v>27.591000000000001</v>
      </c>
      <c r="H181" s="28"/>
    </row>
    <row r="182" spans="2:8" s="1" customFormat="1" ht="16.899999999999999" customHeight="1">
      <c r="B182" s="28"/>
      <c r="C182" s="190" t="s">
        <v>1</v>
      </c>
      <c r="D182" s="190" t="s">
        <v>569</v>
      </c>
      <c r="E182" s="16" t="s">
        <v>1</v>
      </c>
      <c r="F182" s="191">
        <v>27.591000000000001</v>
      </c>
      <c r="H182" s="28"/>
    </row>
    <row r="183" spans="2:8" s="1" customFormat="1" ht="16.899999999999999" customHeight="1">
      <c r="B183" s="28"/>
      <c r="C183" s="190" t="s">
        <v>1</v>
      </c>
      <c r="D183" s="190" t="s">
        <v>210</v>
      </c>
      <c r="E183" s="16" t="s">
        <v>1</v>
      </c>
      <c r="F183" s="191">
        <v>27.591000000000001</v>
      </c>
      <c r="H183" s="28"/>
    </row>
    <row r="184" spans="2:8" s="1" customFormat="1" ht="16.899999999999999" customHeight="1">
      <c r="B184" s="28"/>
      <c r="C184" s="186" t="s">
        <v>570</v>
      </c>
      <c r="D184" s="187" t="s">
        <v>571</v>
      </c>
      <c r="E184" s="188" t="s">
        <v>1</v>
      </c>
      <c r="F184" s="189">
        <v>53.581000000000003</v>
      </c>
      <c r="H184" s="28"/>
    </row>
    <row r="185" spans="2:8" s="1" customFormat="1" ht="16.899999999999999" customHeight="1">
      <c r="B185" s="28"/>
      <c r="C185" s="190" t="s">
        <v>1</v>
      </c>
      <c r="D185" s="190" t="s">
        <v>572</v>
      </c>
      <c r="E185" s="16" t="s">
        <v>1</v>
      </c>
      <c r="F185" s="191">
        <v>53.581000000000003</v>
      </c>
      <c r="H185" s="28"/>
    </row>
    <row r="186" spans="2:8" s="1" customFormat="1" ht="16.899999999999999" customHeight="1">
      <c r="B186" s="28"/>
      <c r="C186" s="190" t="s">
        <v>1</v>
      </c>
      <c r="D186" s="190" t="s">
        <v>210</v>
      </c>
      <c r="E186" s="16" t="s">
        <v>1</v>
      </c>
      <c r="F186" s="191">
        <v>53.581000000000003</v>
      </c>
      <c r="H186" s="28"/>
    </row>
    <row r="187" spans="2:8" s="1" customFormat="1" ht="16.899999999999999" customHeight="1">
      <c r="B187" s="28"/>
      <c r="C187" s="186" t="s">
        <v>573</v>
      </c>
      <c r="D187" s="187" t="s">
        <v>574</v>
      </c>
      <c r="E187" s="188" t="s">
        <v>1</v>
      </c>
      <c r="F187" s="189">
        <v>57.582999999999998</v>
      </c>
      <c r="H187" s="28"/>
    </row>
    <row r="188" spans="2:8" s="1" customFormat="1" ht="16.899999999999999" customHeight="1">
      <c r="B188" s="28"/>
      <c r="C188" s="190" t="s">
        <v>1</v>
      </c>
      <c r="D188" s="190" t="s">
        <v>575</v>
      </c>
      <c r="E188" s="16" t="s">
        <v>1</v>
      </c>
      <c r="F188" s="191">
        <v>57.582999999999998</v>
      </c>
      <c r="H188" s="28"/>
    </row>
    <row r="189" spans="2:8" s="1" customFormat="1" ht="16.899999999999999" customHeight="1">
      <c r="B189" s="28"/>
      <c r="C189" s="190" t="s">
        <v>1</v>
      </c>
      <c r="D189" s="190" t="s">
        <v>210</v>
      </c>
      <c r="E189" s="16" t="s">
        <v>1</v>
      </c>
      <c r="F189" s="191">
        <v>57.582999999999998</v>
      </c>
      <c r="H189" s="28"/>
    </row>
    <row r="190" spans="2:8" s="1" customFormat="1" ht="16.899999999999999" customHeight="1">
      <c r="B190" s="28"/>
      <c r="C190" s="186" t="s">
        <v>576</v>
      </c>
      <c r="D190" s="187" t="s">
        <v>577</v>
      </c>
      <c r="E190" s="188" t="s">
        <v>1</v>
      </c>
      <c r="F190" s="189">
        <v>4.9880000000000004</v>
      </c>
      <c r="H190" s="28"/>
    </row>
    <row r="191" spans="2:8" s="1" customFormat="1" ht="16.899999999999999" customHeight="1">
      <c r="B191" s="28"/>
      <c r="C191" s="190" t="s">
        <v>1</v>
      </c>
      <c r="D191" s="190" t="s">
        <v>578</v>
      </c>
      <c r="E191" s="16" t="s">
        <v>1</v>
      </c>
      <c r="F191" s="191">
        <v>4.9880000000000004</v>
      </c>
      <c r="H191" s="28"/>
    </row>
    <row r="192" spans="2:8" s="1" customFormat="1" ht="16.899999999999999" customHeight="1">
      <c r="B192" s="28"/>
      <c r="C192" s="190" t="s">
        <v>1</v>
      </c>
      <c r="D192" s="190" t="s">
        <v>210</v>
      </c>
      <c r="E192" s="16" t="s">
        <v>1</v>
      </c>
      <c r="F192" s="191">
        <v>4.9880000000000004</v>
      </c>
      <c r="H192" s="28"/>
    </row>
    <row r="193" spans="2:8" s="1" customFormat="1" ht="16.899999999999999" customHeight="1">
      <c r="B193" s="28"/>
      <c r="C193" s="186" t="s">
        <v>579</v>
      </c>
      <c r="D193" s="187" t="s">
        <v>580</v>
      </c>
      <c r="E193" s="188" t="s">
        <v>1</v>
      </c>
      <c r="F193" s="189">
        <v>15.91</v>
      </c>
      <c r="H193" s="28"/>
    </row>
    <row r="194" spans="2:8" s="1" customFormat="1" ht="16.899999999999999" customHeight="1">
      <c r="B194" s="28"/>
      <c r="C194" s="190" t="s">
        <v>1</v>
      </c>
      <c r="D194" s="190" t="s">
        <v>581</v>
      </c>
      <c r="E194" s="16" t="s">
        <v>1</v>
      </c>
      <c r="F194" s="191">
        <v>15.91</v>
      </c>
      <c r="H194" s="28"/>
    </row>
    <row r="195" spans="2:8" s="1" customFormat="1" ht="16.899999999999999" customHeight="1">
      <c r="B195" s="28"/>
      <c r="C195" s="190" t="s">
        <v>1</v>
      </c>
      <c r="D195" s="190" t="s">
        <v>210</v>
      </c>
      <c r="E195" s="16" t="s">
        <v>1</v>
      </c>
      <c r="F195" s="191">
        <v>15.91</v>
      </c>
      <c r="H195" s="28"/>
    </row>
    <row r="196" spans="2:8" s="1" customFormat="1" ht="16.899999999999999" customHeight="1">
      <c r="B196" s="28"/>
      <c r="C196" s="186" t="s">
        <v>582</v>
      </c>
      <c r="D196" s="187" t="s">
        <v>583</v>
      </c>
      <c r="E196" s="188" t="s">
        <v>1</v>
      </c>
      <c r="F196" s="189">
        <v>133.43799999999999</v>
      </c>
      <c r="H196" s="28"/>
    </row>
    <row r="197" spans="2:8" s="1" customFormat="1" ht="16.899999999999999" customHeight="1">
      <c r="B197" s="28"/>
      <c r="C197" s="190" t="s">
        <v>1</v>
      </c>
      <c r="D197" s="190" t="s">
        <v>584</v>
      </c>
      <c r="E197" s="16" t="s">
        <v>1</v>
      </c>
      <c r="F197" s="191">
        <v>133.43799999999999</v>
      </c>
      <c r="H197" s="28"/>
    </row>
    <row r="198" spans="2:8" s="1" customFormat="1" ht="16.899999999999999" customHeight="1">
      <c r="B198" s="28"/>
      <c r="C198" s="190" t="s">
        <v>1</v>
      </c>
      <c r="D198" s="190" t="s">
        <v>210</v>
      </c>
      <c r="E198" s="16" t="s">
        <v>1</v>
      </c>
      <c r="F198" s="191">
        <v>133.43799999999999</v>
      </c>
      <c r="H198" s="28"/>
    </row>
    <row r="199" spans="2:8" s="1" customFormat="1" ht="16.899999999999999" customHeight="1">
      <c r="B199" s="28"/>
      <c r="C199" s="186" t="s">
        <v>585</v>
      </c>
      <c r="D199" s="187" t="s">
        <v>586</v>
      </c>
      <c r="E199" s="188" t="s">
        <v>1</v>
      </c>
      <c r="F199" s="189">
        <v>639.66200000000003</v>
      </c>
      <c r="H199" s="28"/>
    </row>
    <row r="200" spans="2:8" s="1" customFormat="1" ht="16.899999999999999" customHeight="1">
      <c r="B200" s="28"/>
      <c r="C200" s="190" t="s">
        <v>1</v>
      </c>
      <c r="D200" s="190" t="s">
        <v>587</v>
      </c>
      <c r="E200" s="16" t="s">
        <v>1</v>
      </c>
      <c r="F200" s="191">
        <v>639.66200000000003</v>
      </c>
      <c r="H200" s="28"/>
    </row>
    <row r="201" spans="2:8" s="1" customFormat="1" ht="16.899999999999999" customHeight="1">
      <c r="B201" s="28"/>
      <c r="C201" s="190" t="s">
        <v>1</v>
      </c>
      <c r="D201" s="190" t="s">
        <v>210</v>
      </c>
      <c r="E201" s="16" t="s">
        <v>1</v>
      </c>
      <c r="F201" s="191">
        <v>639.66200000000003</v>
      </c>
      <c r="H201" s="28"/>
    </row>
    <row r="202" spans="2:8" s="1" customFormat="1" ht="16.899999999999999" customHeight="1">
      <c r="B202" s="28"/>
      <c r="C202" s="186" t="s">
        <v>140</v>
      </c>
      <c r="D202" s="187" t="s">
        <v>141</v>
      </c>
      <c r="E202" s="188" t="s">
        <v>1</v>
      </c>
      <c r="F202" s="189">
        <v>293.262</v>
      </c>
      <c r="H202" s="28"/>
    </row>
    <row r="203" spans="2:8" s="1" customFormat="1" ht="16.899999999999999" customHeight="1">
      <c r="B203" s="28"/>
      <c r="C203" s="190" t="s">
        <v>1</v>
      </c>
      <c r="D203" s="190" t="s">
        <v>142</v>
      </c>
      <c r="E203" s="16" t="s">
        <v>1</v>
      </c>
      <c r="F203" s="191">
        <v>293.262</v>
      </c>
      <c r="H203" s="28"/>
    </row>
    <row r="204" spans="2:8" s="1" customFormat="1" ht="16.899999999999999" customHeight="1">
      <c r="B204" s="28"/>
      <c r="C204" s="190" t="s">
        <v>1</v>
      </c>
      <c r="D204" s="190" t="s">
        <v>210</v>
      </c>
      <c r="E204" s="16" t="s">
        <v>1</v>
      </c>
      <c r="F204" s="191">
        <v>293.262</v>
      </c>
      <c r="H204" s="28"/>
    </row>
    <row r="205" spans="2:8" s="1" customFormat="1" ht="16.899999999999999" customHeight="1">
      <c r="B205" s="28"/>
      <c r="C205" s="192" t="s">
        <v>484</v>
      </c>
      <c r="H205" s="28"/>
    </row>
    <row r="206" spans="2:8" s="1" customFormat="1" ht="16.899999999999999" customHeight="1">
      <c r="B206" s="28"/>
      <c r="C206" s="190" t="s">
        <v>197</v>
      </c>
      <c r="D206" s="190" t="s">
        <v>198</v>
      </c>
      <c r="E206" s="16" t="s">
        <v>199</v>
      </c>
      <c r="F206" s="191">
        <v>293.262</v>
      </c>
      <c r="H206" s="28"/>
    </row>
    <row r="207" spans="2:8" s="1" customFormat="1" ht="16.899999999999999" customHeight="1">
      <c r="B207" s="28"/>
      <c r="C207" s="186" t="s">
        <v>143</v>
      </c>
      <c r="D207" s="187" t="s">
        <v>144</v>
      </c>
      <c r="E207" s="188" t="s">
        <v>1</v>
      </c>
      <c r="F207" s="189">
        <v>95.777000000000001</v>
      </c>
      <c r="H207" s="28"/>
    </row>
    <row r="208" spans="2:8" s="1" customFormat="1" ht="16.899999999999999" customHeight="1">
      <c r="B208" s="28"/>
      <c r="C208" s="190" t="s">
        <v>1</v>
      </c>
      <c r="D208" s="190" t="s">
        <v>145</v>
      </c>
      <c r="E208" s="16" t="s">
        <v>1</v>
      </c>
      <c r="F208" s="191">
        <v>95.777000000000001</v>
      </c>
      <c r="H208" s="28"/>
    </row>
    <row r="209" spans="2:8" s="1" customFormat="1" ht="16.899999999999999" customHeight="1">
      <c r="B209" s="28"/>
      <c r="C209" s="190" t="s">
        <v>1</v>
      </c>
      <c r="D209" s="190" t="s">
        <v>210</v>
      </c>
      <c r="E209" s="16" t="s">
        <v>1</v>
      </c>
      <c r="F209" s="191">
        <v>95.777000000000001</v>
      </c>
      <c r="H209" s="28"/>
    </row>
    <row r="210" spans="2:8" s="1" customFormat="1" ht="16.899999999999999" customHeight="1">
      <c r="B210" s="28"/>
      <c r="C210" s="192" t="s">
        <v>484</v>
      </c>
      <c r="H210" s="28"/>
    </row>
    <row r="211" spans="2:8" s="1" customFormat="1" ht="16.899999999999999" customHeight="1">
      <c r="B211" s="28"/>
      <c r="C211" s="190" t="s">
        <v>287</v>
      </c>
      <c r="D211" s="190" t="s">
        <v>288</v>
      </c>
      <c r="E211" s="16" t="s">
        <v>192</v>
      </c>
      <c r="F211" s="191">
        <v>95.777000000000001</v>
      </c>
      <c r="H211" s="28"/>
    </row>
    <row r="212" spans="2:8" s="1" customFormat="1" ht="16.899999999999999" customHeight="1">
      <c r="B212" s="28"/>
      <c r="C212" s="186" t="s">
        <v>588</v>
      </c>
      <c r="D212" s="187" t="s">
        <v>589</v>
      </c>
      <c r="E212" s="188" t="s">
        <v>1</v>
      </c>
      <c r="F212" s="189">
        <v>39.872999999999998</v>
      </c>
      <c r="H212" s="28"/>
    </row>
    <row r="213" spans="2:8" s="1" customFormat="1" ht="16.899999999999999" customHeight="1">
      <c r="B213" s="28"/>
      <c r="C213" s="190" t="s">
        <v>1</v>
      </c>
      <c r="D213" s="190" t="s">
        <v>590</v>
      </c>
      <c r="E213" s="16" t="s">
        <v>1</v>
      </c>
      <c r="F213" s="191">
        <v>39.872999999999998</v>
      </c>
      <c r="H213" s="28"/>
    </row>
    <row r="214" spans="2:8" s="1" customFormat="1" ht="16.899999999999999" customHeight="1">
      <c r="B214" s="28"/>
      <c r="C214" s="190" t="s">
        <v>1</v>
      </c>
      <c r="D214" s="190" t="s">
        <v>210</v>
      </c>
      <c r="E214" s="16" t="s">
        <v>1</v>
      </c>
      <c r="F214" s="191">
        <v>39.872999999999998</v>
      </c>
      <c r="H214" s="28"/>
    </row>
    <row r="215" spans="2:8" s="1" customFormat="1" ht="16.899999999999999" customHeight="1">
      <c r="B215" s="28"/>
      <c r="C215" s="186" t="s">
        <v>470</v>
      </c>
      <c r="D215" s="187" t="s">
        <v>471</v>
      </c>
      <c r="E215" s="188" t="s">
        <v>1</v>
      </c>
      <c r="F215" s="189">
        <v>44.164000000000001</v>
      </c>
      <c r="H215" s="28"/>
    </row>
    <row r="216" spans="2:8" s="1" customFormat="1" ht="16.899999999999999" customHeight="1">
      <c r="B216" s="28"/>
      <c r="C216" s="186" t="s">
        <v>472</v>
      </c>
      <c r="D216" s="187" t="s">
        <v>473</v>
      </c>
      <c r="E216" s="188" t="s">
        <v>1</v>
      </c>
      <c r="F216" s="189">
        <v>0</v>
      </c>
      <c r="H216" s="28"/>
    </row>
    <row r="217" spans="2:8" s="1" customFormat="1" ht="7.35" customHeight="1">
      <c r="B217" s="40"/>
      <c r="C217" s="41"/>
      <c r="D217" s="41"/>
      <c r="E217" s="41"/>
      <c r="F217" s="41"/>
      <c r="G217" s="41"/>
      <c r="H217" s="28"/>
    </row>
    <row r="218" spans="2:8" s="1" customFormat="1"/>
  </sheetData>
  <mergeCells count="2">
    <mergeCell ref="D5:F5"/>
    <mergeCell ref="D6:F6"/>
  </mergeCells>
  <pageMargins left="0.7" right="0.7" top="0.78740157499999996" bottom="0.78740157499999996" header="0.3" footer="0.3"/>
  <pageSetup paperSize="9" fitToHeight="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92"/>
  <sheetViews>
    <sheetView showGridLines="0" topLeftCell="A21" workbookViewId="0">
      <selection activeCell="I137" sqref="I137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396" t="s">
        <v>5</v>
      </c>
      <c r="M2" s="397"/>
      <c r="N2" s="397"/>
      <c r="O2" s="397"/>
      <c r="P2" s="397"/>
      <c r="Q2" s="397"/>
      <c r="R2" s="397"/>
      <c r="S2" s="397"/>
      <c r="T2" s="397"/>
      <c r="U2" s="397"/>
      <c r="V2" s="397"/>
      <c r="AT2" s="16" t="s">
        <v>83</v>
      </c>
      <c r="AZ2" s="84" t="s">
        <v>97</v>
      </c>
      <c r="BA2" s="84" t="s">
        <v>98</v>
      </c>
      <c r="BB2" s="84" t="s">
        <v>1</v>
      </c>
      <c r="BC2" s="84" t="s">
        <v>99</v>
      </c>
      <c r="BD2" s="84" t="s">
        <v>84</v>
      </c>
    </row>
    <row r="3" spans="2:5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84</v>
      </c>
      <c r="AZ3" s="84" t="s">
        <v>100</v>
      </c>
      <c r="BA3" s="84" t="s">
        <v>101</v>
      </c>
      <c r="BB3" s="84" t="s">
        <v>1</v>
      </c>
      <c r="BC3" s="84" t="s">
        <v>102</v>
      </c>
      <c r="BD3" s="84" t="s">
        <v>84</v>
      </c>
    </row>
    <row r="4" spans="2:56" ht="24.95" customHeight="1">
      <c r="B4" s="19"/>
      <c r="D4" s="20" t="s">
        <v>103</v>
      </c>
      <c r="L4" s="19"/>
      <c r="M4" s="85" t="s">
        <v>10</v>
      </c>
      <c r="AT4" s="16" t="s">
        <v>3</v>
      </c>
      <c r="AZ4" s="84" t="s">
        <v>104</v>
      </c>
      <c r="BA4" s="84" t="s">
        <v>105</v>
      </c>
      <c r="BB4" s="84" t="s">
        <v>1</v>
      </c>
      <c r="BC4" s="84" t="s">
        <v>106</v>
      </c>
      <c r="BD4" s="84" t="s">
        <v>107</v>
      </c>
    </row>
    <row r="5" spans="2:56" ht="6.95" customHeight="1">
      <c r="B5" s="19"/>
      <c r="L5" s="19"/>
      <c r="AZ5" s="84" t="s">
        <v>108</v>
      </c>
      <c r="BA5" s="84" t="s">
        <v>109</v>
      </c>
      <c r="BB5" s="84" t="s">
        <v>1</v>
      </c>
      <c r="BC5" s="84" t="s">
        <v>110</v>
      </c>
      <c r="BD5" s="84" t="s">
        <v>107</v>
      </c>
    </row>
    <row r="6" spans="2:56" ht="12" customHeight="1">
      <c r="B6" s="19"/>
      <c r="D6" s="25" t="s">
        <v>14</v>
      </c>
      <c r="L6" s="19"/>
      <c r="AZ6" s="84" t="s">
        <v>111</v>
      </c>
      <c r="BA6" s="84" t="s">
        <v>112</v>
      </c>
      <c r="BB6" s="84" t="s">
        <v>1</v>
      </c>
      <c r="BC6" s="84" t="s">
        <v>113</v>
      </c>
      <c r="BD6" s="84" t="s">
        <v>107</v>
      </c>
    </row>
    <row r="7" spans="2:56" ht="16.5" customHeight="1">
      <c r="B7" s="19"/>
      <c r="E7" s="430" t="str">
        <f>'Rekapitulace stavby'!K6</f>
        <v>Výukový pavilon Lesovna</v>
      </c>
      <c r="F7" s="431"/>
      <c r="G7" s="431"/>
      <c r="H7" s="431"/>
      <c r="L7" s="19"/>
      <c r="AZ7" s="84" t="s">
        <v>114</v>
      </c>
      <c r="BA7" s="84" t="s">
        <v>115</v>
      </c>
      <c r="BB7" s="84" t="s">
        <v>1</v>
      </c>
      <c r="BC7" s="84" t="s">
        <v>116</v>
      </c>
      <c r="BD7" s="84" t="s">
        <v>107</v>
      </c>
    </row>
    <row r="8" spans="2:56" s="1" customFormat="1" ht="12" customHeight="1">
      <c r="B8" s="28"/>
      <c r="D8" s="25" t="s">
        <v>117</v>
      </c>
      <c r="L8" s="28"/>
      <c r="AZ8" s="84" t="s">
        <v>118</v>
      </c>
      <c r="BA8" s="84" t="s">
        <v>119</v>
      </c>
      <c r="BB8" s="84" t="s">
        <v>1</v>
      </c>
      <c r="BC8" s="84" t="s">
        <v>120</v>
      </c>
      <c r="BD8" s="84" t="s">
        <v>107</v>
      </c>
    </row>
    <row r="9" spans="2:56" s="1" customFormat="1" ht="16.5" customHeight="1">
      <c r="B9" s="28"/>
      <c r="E9" s="421" t="s">
        <v>121</v>
      </c>
      <c r="F9" s="432"/>
      <c r="G9" s="432"/>
      <c r="H9" s="432"/>
      <c r="L9" s="28"/>
      <c r="AZ9" s="84" t="s">
        <v>122</v>
      </c>
      <c r="BA9" s="84" t="s">
        <v>123</v>
      </c>
      <c r="BB9" s="84" t="s">
        <v>1</v>
      </c>
      <c r="BC9" s="84" t="s">
        <v>124</v>
      </c>
      <c r="BD9" s="84" t="s">
        <v>107</v>
      </c>
    </row>
    <row r="10" spans="2:56" s="1" customFormat="1">
      <c r="B10" s="28"/>
      <c r="L10" s="28"/>
      <c r="AZ10" s="84" t="s">
        <v>125</v>
      </c>
      <c r="BA10" s="84" t="s">
        <v>126</v>
      </c>
      <c r="BB10" s="84" t="s">
        <v>1</v>
      </c>
      <c r="BC10" s="84" t="s">
        <v>127</v>
      </c>
      <c r="BD10" s="84" t="s">
        <v>107</v>
      </c>
    </row>
    <row r="11" spans="2:56" s="1" customFormat="1" ht="12" customHeight="1">
      <c r="B11" s="28"/>
      <c r="D11" s="25" t="s">
        <v>16</v>
      </c>
      <c r="F11" s="23" t="s">
        <v>1</v>
      </c>
      <c r="I11" s="25" t="s">
        <v>17</v>
      </c>
      <c r="J11" s="23" t="s">
        <v>1</v>
      </c>
      <c r="L11" s="28"/>
      <c r="AZ11" s="84" t="s">
        <v>128</v>
      </c>
      <c r="BA11" s="84" t="s">
        <v>129</v>
      </c>
      <c r="BB11" s="84" t="s">
        <v>1</v>
      </c>
      <c r="BC11" s="84" t="s">
        <v>130</v>
      </c>
      <c r="BD11" s="84" t="s">
        <v>107</v>
      </c>
    </row>
    <row r="12" spans="2:56" s="1" customFormat="1" ht="12" customHeight="1">
      <c r="B12" s="28"/>
      <c r="D12" s="25" t="s">
        <v>18</v>
      </c>
      <c r="F12" s="23" t="s">
        <v>19</v>
      </c>
      <c r="I12" s="25" t="s">
        <v>20</v>
      </c>
      <c r="J12" s="48" t="str">
        <f>'Rekapitulace stavby'!AN8</f>
        <v>3. 6. 2025</v>
      </c>
      <c r="L12" s="28"/>
      <c r="AZ12" s="84" t="s">
        <v>131</v>
      </c>
      <c r="BA12" s="84" t="s">
        <v>132</v>
      </c>
      <c r="BB12" s="84" t="s">
        <v>1</v>
      </c>
      <c r="BC12" s="84" t="s">
        <v>133</v>
      </c>
      <c r="BD12" s="84" t="s">
        <v>107</v>
      </c>
    </row>
    <row r="13" spans="2:56" s="1" customFormat="1" ht="10.9" customHeight="1">
      <c r="B13" s="28"/>
      <c r="L13" s="28"/>
      <c r="AZ13" s="84" t="s">
        <v>134</v>
      </c>
      <c r="BA13" s="84" t="s">
        <v>135</v>
      </c>
      <c r="BB13" s="84" t="s">
        <v>1</v>
      </c>
      <c r="BC13" s="84" t="s">
        <v>136</v>
      </c>
      <c r="BD13" s="84" t="s">
        <v>107</v>
      </c>
    </row>
    <row r="14" spans="2:56" s="1" customFormat="1" ht="12" customHeight="1">
      <c r="B14" s="28"/>
      <c r="D14" s="25" t="s">
        <v>22</v>
      </c>
      <c r="I14" s="25" t="s">
        <v>23</v>
      </c>
      <c r="J14" s="23" t="s">
        <v>1</v>
      </c>
      <c r="L14" s="28"/>
      <c r="AZ14" s="84" t="s">
        <v>137</v>
      </c>
      <c r="BA14" s="84" t="s">
        <v>138</v>
      </c>
      <c r="BB14" s="84" t="s">
        <v>1</v>
      </c>
      <c r="BC14" s="84" t="s">
        <v>139</v>
      </c>
      <c r="BD14" s="84" t="s">
        <v>107</v>
      </c>
    </row>
    <row r="15" spans="2:56" s="1" customFormat="1" ht="18" customHeight="1">
      <c r="B15" s="28"/>
      <c r="E15" s="23" t="s">
        <v>24</v>
      </c>
      <c r="I15" s="25" t="s">
        <v>25</v>
      </c>
      <c r="J15" s="23" t="s">
        <v>1</v>
      </c>
      <c r="L15" s="28"/>
      <c r="AZ15" s="84" t="s">
        <v>140</v>
      </c>
      <c r="BA15" s="84" t="s">
        <v>141</v>
      </c>
      <c r="BB15" s="84" t="s">
        <v>1</v>
      </c>
      <c r="BC15" s="84" t="s">
        <v>142</v>
      </c>
      <c r="BD15" s="84" t="s">
        <v>107</v>
      </c>
    </row>
    <row r="16" spans="2:56" s="1" customFormat="1" ht="6.95" customHeight="1">
      <c r="B16" s="28"/>
      <c r="L16" s="28"/>
      <c r="AZ16" s="84" t="s">
        <v>143</v>
      </c>
      <c r="BA16" s="84" t="s">
        <v>144</v>
      </c>
      <c r="BB16" s="84" t="s">
        <v>1</v>
      </c>
      <c r="BC16" s="84" t="s">
        <v>145</v>
      </c>
      <c r="BD16" s="84" t="s">
        <v>107</v>
      </c>
    </row>
    <row r="17" spans="2:12" s="1" customFormat="1" ht="12" customHeight="1">
      <c r="B17" s="28"/>
      <c r="D17" s="25" t="s">
        <v>26</v>
      </c>
      <c r="I17" s="25" t="s">
        <v>23</v>
      </c>
      <c r="J17" s="23" t="str">
        <f>'Rekapitulace stavby'!AN13</f>
        <v/>
      </c>
      <c r="L17" s="28"/>
    </row>
    <row r="18" spans="2:12" s="1" customFormat="1" ht="18" customHeight="1">
      <c r="B18" s="28"/>
      <c r="E18" s="405" t="str">
        <f>'Rekapitulace stavby'!E14</f>
        <v xml:space="preserve"> </v>
      </c>
      <c r="F18" s="405"/>
      <c r="G18" s="405"/>
      <c r="H18" s="405"/>
      <c r="I18" s="25" t="s">
        <v>25</v>
      </c>
      <c r="J18" s="23" t="str">
        <f>'Rekapitulace stavby'!AN14</f>
        <v/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5" t="s">
        <v>28</v>
      </c>
      <c r="I20" s="25" t="s">
        <v>23</v>
      </c>
      <c r="J20" s="23" t="s">
        <v>1</v>
      </c>
      <c r="L20" s="28"/>
    </row>
    <row r="21" spans="2:12" s="1" customFormat="1" ht="18" customHeight="1">
      <c r="B21" s="28"/>
      <c r="E21" s="23" t="s">
        <v>29</v>
      </c>
      <c r="I21" s="25" t="s">
        <v>25</v>
      </c>
      <c r="J21" s="23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5" t="s">
        <v>31</v>
      </c>
      <c r="I23" s="25" t="s">
        <v>23</v>
      </c>
      <c r="J23" s="23" t="s">
        <v>1</v>
      </c>
      <c r="L23" s="28"/>
    </row>
    <row r="24" spans="2:12" s="1" customFormat="1" ht="18" customHeight="1">
      <c r="B24" s="28"/>
      <c r="E24" s="23" t="s">
        <v>32</v>
      </c>
      <c r="I24" s="25" t="s">
        <v>25</v>
      </c>
      <c r="J24" s="23" t="s">
        <v>1</v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5" t="s">
        <v>33</v>
      </c>
      <c r="L26" s="28"/>
    </row>
    <row r="27" spans="2:12" s="7" customFormat="1" ht="16.5" customHeight="1">
      <c r="B27" s="86"/>
      <c r="E27" s="407" t="s">
        <v>1</v>
      </c>
      <c r="F27" s="407"/>
      <c r="G27" s="407"/>
      <c r="H27" s="407"/>
      <c r="L27" s="86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14.45" customHeight="1">
      <c r="B30" s="28"/>
      <c r="D30" s="23" t="s">
        <v>146</v>
      </c>
      <c r="J30" s="87">
        <f>J96</f>
        <v>0</v>
      </c>
      <c r="L30" s="28"/>
    </row>
    <row r="31" spans="2:12" s="1" customFormat="1" ht="14.45" customHeight="1">
      <c r="B31" s="28"/>
      <c r="D31" s="88" t="s">
        <v>147</v>
      </c>
      <c r="J31" s="87">
        <f>J111</f>
        <v>0</v>
      </c>
      <c r="L31" s="28"/>
    </row>
    <row r="32" spans="2:12" s="1" customFormat="1" ht="25.35" customHeight="1">
      <c r="B32" s="28"/>
      <c r="D32" s="89" t="s">
        <v>34</v>
      </c>
      <c r="J32" s="62">
        <f>ROUND(J30 + J31, 2)</f>
        <v>0</v>
      </c>
      <c r="L32" s="28"/>
    </row>
    <row r="33" spans="2:12" s="1" customFormat="1" ht="6.95" customHeight="1">
      <c r="B33" s="28"/>
      <c r="D33" s="49"/>
      <c r="E33" s="49"/>
      <c r="F33" s="49"/>
      <c r="G33" s="49"/>
      <c r="H33" s="49"/>
      <c r="I33" s="49"/>
      <c r="J33" s="49"/>
      <c r="K33" s="49"/>
      <c r="L33" s="28"/>
    </row>
    <row r="34" spans="2:12" s="1" customFormat="1" ht="14.45" customHeight="1">
      <c r="B34" s="28"/>
      <c r="F34" s="31" t="s">
        <v>36</v>
      </c>
      <c r="I34" s="31" t="s">
        <v>35</v>
      </c>
      <c r="J34" s="31" t="s">
        <v>37</v>
      </c>
      <c r="L34" s="28"/>
    </row>
    <row r="35" spans="2:12" s="1" customFormat="1" ht="14.45" customHeight="1">
      <c r="B35" s="28"/>
      <c r="D35" s="51" t="s">
        <v>38</v>
      </c>
      <c r="E35" s="25" t="s">
        <v>39</v>
      </c>
      <c r="F35" s="90">
        <f>ROUND((SUM(BE111:BE116) + SUM(BE136:BE291)),  2)</f>
        <v>0</v>
      </c>
      <c r="I35" s="91">
        <v>0.21</v>
      </c>
      <c r="J35" s="90">
        <f>ROUND(((SUM(BE111:BE116) + SUM(BE136:BE291))*I35),  2)</f>
        <v>0</v>
      </c>
      <c r="L35" s="28"/>
    </row>
    <row r="36" spans="2:12" s="1" customFormat="1" ht="14.45" customHeight="1">
      <c r="B36" s="28"/>
      <c r="E36" s="25" t="s">
        <v>40</v>
      </c>
      <c r="F36" s="90">
        <f>ROUND((SUM(BF111:BF116) + SUM(BF136:BF291)),  2)</f>
        <v>0</v>
      </c>
      <c r="I36" s="91">
        <v>0.12</v>
      </c>
      <c r="J36" s="90">
        <f>ROUND(((SUM(BF111:BF116) + SUM(BF136:BF291))*I36),  2)</f>
        <v>0</v>
      </c>
      <c r="L36" s="28"/>
    </row>
    <row r="37" spans="2:12" s="1" customFormat="1" ht="14.45" hidden="1" customHeight="1">
      <c r="B37" s="28"/>
      <c r="E37" s="25" t="s">
        <v>41</v>
      </c>
      <c r="F37" s="90">
        <f>ROUND((SUM(BG111:BG116) + SUM(BG136:BG291)),  2)</f>
        <v>0</v>
      </c>
      <c r="I37" s="91">
        <v>0.21</v>
      </c>
      <c r="J37" s="90">
        <f>0</f>
        <v>0</v>
      </c>
      <c r="L37" s="28"/>
    </row>
    <row r="38" spans="2:12" s="1" customFormat="1" ht="14.45" hidden="1" customHeight="1">
      <c r="B38" s="28"/>
      <c r="E38" s="25" t="s">
        <v>42</v>
      </c>
      <c r="F38" s="90">
        <f>ROUND((SUM(BH111:BH116) + SUM(BH136:BH291)),  2)</f>
        <v>0</v>
      </c>
      <c r="I38" s="91">
        <v>0.12</v>
      </c>
      <c r="J38" s="90">
        <f>0</f>
        <v>0</v>
      </c>
      <c r="L38" s="28"/>
    </row>
    <row r="39" spans="2:12" s="1" customFormat="1" ht="14.45" hidden="1" customHeight="1">
      <c r="B39" s="28"/>
      <c r="E39" s="25" t="s">
        <v>43</v>
      </c>
      <c r="F39" s="90">
        <f>ROUND((SUM(BI111:BI116) + SUM(BI136:BI291)),  2)</f>
        <v>0</v>
      </c>
      <c r="I39" s="91">
        <v>0</v>
      </c>
      <c r="J39" s="90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35" customHeight="1">
      <c r="B41" s="28"/>
      <c r="C41" s="92"/>
      <c r="D41" s="93" t="s">
        <v>44</v>
      </c>
      <c r="E41" s="53"/>
      <c r="F41" s="53"/>
      <c r="G41" s="94" t="s">
        <v>45</v>
      </c>
      <c r="H41" s="95" t="s">
        <v>46</v>
      </c>
      <c r="I41" s="53"/>
      <c r="J41" s="96">
        <f>SUM(J32:J39)</f>
        <v>0</v>
      </c>
      <c r="K41" s="97"/>
      <c r="L41" s="28"/>
    </row>
    <row r="42" spans="2:12" s="1" customFormat="1" ht="14.45" customHeight="1">
      <c r="B42" s="28"/>
      <c r="L42" s="28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28"/>
      <c r="D50" s="37" t="s">
        <v>47</v>
      </c>
      <c r="E50" s="38"/>
      <c r="F50" s="38"/>
      <c r="G50" s="37" t="s">
        <v>48</v>
      </c>
      <c r="H50" s="38"/>
      <c r="I50" s="38"/>
      <c r="J50" s="38"/>
      <c r="K50" s="38"/>
      <c r="L50" s="28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28"/>
      <c r="D61" s="39" t="s">
        <v>49</v>
      </c>
      <c r="E61" s="30"/>
      <c r="F61" s="98" t="s">
        <v>50</v>
      </c>
      <c r="G61" s="39" t="s">
        <v>49</v>
      </c>
      <c r="H61" s="30"/>
      <c r="I61" s="30"/>
      <c r="J61" s="99" t="s">
        <v>50</v>
      </c>
      <c r="K61" s="30"/>
      <c r="L61" s="28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28"/>
      <c r="D65" s="37" t="s">
        <v>51</v>
      </c>
      <c r="E65" s="38"/>
      <c r="F65" s="38"/>
      <c r="G65" s="37" t="s">
        <v>52</v>
      </c>
      <c r="H65" s="38"/>
      <c r="I65" s="38"/>
      <c r="J65" s="38"/>
      <c r="K65" s="38"/>
      <c r="L65" s="28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28"/>
      <c r="D76" s="39" t="s">
        <v>49</v>
      </c>
      <c r="E76" s="30"/>
      <c r="F76" s="98" t="s">
        <v>50</v>
      </c>
      <c r="G76" s="39" t="s">
        <v>49</v>
      </c>
      <c r="H76" s="30"/>
      <c r="I76" s="30"/>
      <c r="J76" s="99" t="s">
        <v>50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20" t="s">
        <v>148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5" t="s">
        <v>14</v>
      </c>
      <c r="L84" s="28"/>
    </row>
    <row r="85" spans="2:47" s="1" customFormat="1" ht="16.5" customHeight="1">
      <c r="B85" s="28"/>
      <c r="E85" s="430" t="str">
        <f>E7</f>
        <v>Výukový pavilon Lesovna</v>
      </c>
      <c r="F85" s="431"/>
      <c r="G85" s="431"/>
      <c r="H85" s="431"/>
      <c r="L85" s="28"/>
    </row>
    <row r="86" spans="2:47" s="1" customFormat="1" ht="12" customHeight="1">
      <c r="B86" s="28"/>
      <c r="C86" s="25" t="s">
        <v>117</v>
      </c>
      <c r="L86" s="28"/>
    </row>
    <row r="87" spans="2:47" s="1" customFormat="1" ht="16.5" customHeight="1">
      <c r="B87" s="28"/>
      <c r="E87" s="421" t="str">
        <f>E9</f>
        <v>202504A - 01-ASŘ- Zemní práce , založení stavby, ŽB sokl</v>
      </c>
      <c r="F87" s="432"/>
      <c r="G87" s="432"/>
      <c r="H87" s="432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5" t="s">
        <v>18</v>
      </c>
      <c r="F89" s="23" t="str">
        <f>F12</f>
        <v>Areál ČZU, p.č. 1627/1, Suchdol</v>
      </c>
      <c r="I89" s="25" t="s">
        <v>20</v>
      </c>
      <c r="J89" s="48" t="str">
        <f>IF(J12="","",J12)</f>
        <v>3. 6. 2025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5" t="s">
        <v>22</v>
      </c>
      <c r="F91" s="23" t="str">
        <f>E15</f>
        <v>ČZU v Praze, Kamýcká 129, P6</v>
      </c>
      <c r="I91" s="25" t="s">
        <v>28</v>
      </c>
      <c r="J91" s="26" t="str">
        <f>E21</f>
        <v>MJÖLKING s.r.o.</v>
      </c>
      <c r="L91" s="28"/>
    </row>
    <row r="92" spans="2:47" s="1" customFormat="1" ht="15.2" customHeight="1">
      <c r="B92" s="28"/>
      <c r="C92" s="25" t="s">
        <v>26</v>
      </c>
      <c r="F92" s="23" t="str">
        <f>IF(E18="","",E18)</f>
        <v xml:space="preserve"> </v>
      </c>
      <c r="I92" s="25" t="s">
        <v>31</v>
      </c>
      <c r="J92" s="26" t="str">
        <f>E24</f>
        <v>Ing. Martin Macoun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0" t="s">
        <v>149</v>
      </c>
      <c r="D94" s="92"/>
      <c r="E94" s="92"/>
      <c r="F94" s="92"/>
      <c r="G94" s="92"/>
      <c r="H94" s="92"/>
      <c r="I94" s="92"/>
      <c r="J94" s="101" t="s">
        <v>150</v>
      </c>
      <c r="K94" s="92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2" t="s">
        <v>151</v>
      </c>
      <c r="J96" s="62">
        <f>J136</f>
        <v>0</v>
      </c>
      <c r="L96" s="28"/>
      <c r="AU96" s="16" t="s">
        <v>152</v>
      </c>
    </row>
    <row r="97" spans="2:65" s="8" customFormat="1" ht="24.95" customHeight="1">
      <c r="B97" s="103"/>
      <c r="D97" s="104" t="s">
        <v>153</v>
      </c>
      <c r="E97" s="105"/>
      <c r="F97" s="105"/>
      <c r="G97" s="105"/>
      <c r="H97" s="105"/>
      <c r="I97" s="105"/>
      <c r="J97" s="106">
        <f>J137</f>
        <v>0</v>
      </c>
      <c r="L97" s="103"/>
    </row>
    <row r="98" spans="2:65" s="9" customFormat="1" ht="19.899999999999999" customHeight="1">
      <c r="B98" s="107"/>
      <c r="D98" s="108" t="s">
        <v>154</v>
      </c>
      <c r="E98" s="109"/>
      <c r="F98" s="109"/>
      <c r="G98" s="109"/>
      <c r="H98" s="109"/>
      <c r="I98" s="109"/>
      <c r="J98" s="110">
        <f>J138</f>
        <v>0</v>
      </c>
      <c r="L98" s="107"/>
    </row>
    <row r="99" spans="2:65" s="9" customFormat="1" ht="19.899999999999999" customHeight="1">
      <c r="B99" s="107"/>
      <c r="D99" s="108" t="s">
        <v>155</v>
      </c>
      <c r="E99" s="109"/>
      <c r="F99" s="109"/>
      <c r="G99" s="109"/>
      <c r="H99" s="109"/>
      <c r="I99" s="109"/>
      <c r="J99" s="110">
        <f>J162</f>
        <v>0</v>
      </c>
      <c r="L99" s="107"/>
    </row>
    <row r="100" spans="2:65" s="9" customFormat="1" ht="19.899999999999999" customHeight="1">
      <c r="B100" s="107"/>
      <c r="D100" s="108" t="s">
        <v>156</v>
      </c>
      <c r="E100" s="109"/>
      <c r="F100" s="109"/>
      <c r="G100" s="109"/>
      <c r="H100" s="109"/>
      <c r="I100" s="109"/>
      <c r="J100" s="110">
        <f>J201</f>
        <v>0</v>
      </c>
      <c r="L100" s="107"/>
    </row>
    <row r="101" spans="2:65" s="9" customFormat="1" ht="19.899999999999999" customHeight="1">
      <c r="B101" s="107"/>
      <c r="D101" s="108" t="s">
        <v>157</v>
      </c>
      <c r="E101" s="109"/>
      <c r="F101" s="109"/>
      <c r="G101" s="109"/>
      <c r="H101" s="109"/>
      <c r="I101" s="109"/>
      <c r="J101" s="110">
        <f>J214</f>
        <v>0</v>
      </c>
      <c r="L101" s="107"/>
    </row>
    <row r="102" spans="2:65" s="9" customFormat="1" ht="19.899999999999999" customHeight="1">
      <c r="B102" s="107"/>
      <c r="D102" s="108" t="s">
        <v>158</v>
      </c>
      <c r="E102" s="109"/>
      <c r="F102" s="109"/>
      <c r="G102" s="109"/>
      <c r="H102" s="109"/>
      <c r="I102" s="109"/>
      <c r="J102" s="110">
        <f>J230</f>
        <v>0</v>
      </c>
      <c r="L102" s="107"/>
    </row>
    <row r="103" spans="2:65" s="9" customFormat="1" ht="19.899999999999999" customHeight="1">
      <c r="B103" s="107"/>
      <c r="D103" s="108" t="s">
        <v>159</v>
      </c>
      <c r="E103" s="109"/>
      <c r="F103" s="109"/>
      <c r="G103" s="109"/>
      <c r="H103" s="109"/>
      <c r="I103" s="109"/>
      <c r="J103" s="110">
        <f>J237</f>
        <v>0</v>
      </c>
      <c r="L103" s="107"/>
    </row>
    <row r="104" spans="2:65" s="8" customFormat="1" ht="24.95" customHeight="1">
      <c r="B104" s="103"/>
      <c r="D104" s="104" t="s">
        <v>160</v>
      </c>
      <c r="E104" s="105"/>
      <c r="F104" s="105"/>
      <c r="G104" s="105"/>
      <c r="H104" s="105"/>
      <c r="I104" s="105"/>
      <c r="J104" s="106">
        <f>J239</f>
        <v>0</v>
      </c>
      <c r="L104" s="103"/>
    </row>
    <row r="105" spans="2:65" s="9" customFormat="1" ht="19.899999999999999" customHeight="1">
      <c r="B105" s="107"/>
      <c r="D105" s="108" t="s">
        <v>161</v>
      </c>
      <c r="E105" s="109"/>
      <c r="F105" s="109"/>
      <c r="G105" s="109"/>
      <c r="H105" s="109"/>
      <c r="I105" s="109"/>
      <c r="J105" s="110">
        <f>J240</f>
        <v>0</v>
      </c>
      <c r="L105" s="107"/>
    </row>
    <row r="106" spans="2:65" s="8" customFormat="1" ht="24.95" customHeight="1">
      <c r="B106" s="103"/>
      <c r="D106" s="104" t="s">
        <v>162</v>
      </c>
      <c r="E106" s="105"/>
      <c r="F106" s="105"/>
      <c r="G106" s="105"/>
      <c r="H106" s="105"/>
      <c r="I106" s="105"/>
      <c r="J106" s="106">
        <f>J287</f>
        <v>0</v>
      </c>
      <c r="L106" s="103"/>
    </row>
    <row r="107" spans="2:65" s="8" customFormat="1" ht="24.95" customHeight="1">
      <c r="B107" s="103"/>
      <c r="D107" s="104" t="s">
        <v>163</v>
      </c>
      <c r="E107" s="105"/>
      <c r="F107" s="105"/>
      <c r="G107" s="105"/>
      <c r="H107" s="105"/>
      <c r="I107" s="105"/>
      <c r="J107" s="106">
        <f>J289</f>
        <v>0</v>
      </c>
      <c r="L107" s="103"/>
    </row>
    <row r="108" spans="2:65" s="9" customFormat="1" ht="19.899999999999999" customHeight="1">
      <c r="B108" s="107"/>
      <c r="D108" s="108" t="s">
        <v>164</v>
      </c>
      <c r="E108" s="109"/>
      <c r="F108" s="109"/>
      <c r="G108" s="109"/>
      <c r="H108" s="109"/>
      <c r="I108" s="109"/>
      <c r="J108" s="110">
        <f>J290</f>
        <v>0</v>
      </c>
      <c r="L108" s="107"/>
    </row>
    <row r="109" spans="2:65" s="1" customFormat="1" ht="21.75" customHeight="1">
      <c r="B109" s="28"/>
      <c r="L109" s="28"/>
    </row>
    <row r="110" spans="2:65" s="1" customFormat="1" ht="6.95" customHeight="1">
      <c r="B110" s="28"/>
      <c r="L110" s="28"/>
    </row>
    <row r="111" spans="2:65" s="1" customFormat="1" ht="29.25" customHeight="1">
      <c r="B111" s="28"/>
      <c r="C111" s="102" t="s">
        <v>165</v>
      </c>
      <c r="J111" s="111">
        <f>ROUND(J112 + J113 + J114 + J115,2)</f>
        <v>0</v>
      </c>
      <c r="L111" s="28"/>
      <c r="N111" s="112" t="s">
        <v>38</v>
      </c>
    </row>
    <row r="112" spans="2:65" s="1" customFormat="1" ht="18" customHeight="1">
      <c r="B112" s="113"/>
      <c r="C112" s="114"/>
      <c r="D112" s="433" t="s">
        <v>166</v>
      </c>
      <c r="E112" s="433"/>
      <c r="F112" s="433"/>
      <c r="G112" s="114"/>
      <c r="H112" s="114"/>
      <c r="I112" s="114"/>
      <c r="J112" s="115">
        <v>0</v>
      </c>
      <c r="K112" s="114"/>
      <c r="L112" s="113"/>
      <c r="M112" s="114"/>
      <c r="N112" s="116" t="s">
        <v>39</v>
      </c>
      <c r="O112" s="114"/>
      <c r="P112" s="114"/>
      <c r="Q112" s="114"/>
      <c r="R112" s="114"/>
      <c r="S112" s="114"/>
      <c r="T112" s="114"/>
      <c r="U112" s="114"/>
      <c r="V112" s="114"/>
      <c r="W112" s="114"/>
      <c r="X112" s="114"/>
      <c r="Y112" s="114"/>
      <c r="Z112" s="114"/>
      <c r="AA112" s="114"/>
      <c r="AB112" s="114"/>
      <c r="AC112" s="114"/>
      <c r="AD112" s="114"/>
      <c r="AE112" s="114"/>
      <c r="AF112" s="114"/>
      <c r="AG112" s="114"/>
      <c r="AH112" s="114"/>
      <c r="AI112" s="114"/>
      <c r="AJ112" s="114"/>
      <c r="AK112" s="114"/>
      <c r="AL112" s="114"/>
      <c r="AM112" s="114"/>
      <c r="AN112" s="114"/>
      <c r="AO112" s="114"/>
      <c r="AP112" s="114"/>
      <c r="AQ112" s="114"/>
      <c r="AR112" s="114"/>
      <c r="AS112" s="114"/>
      <c r="AT112" s="114"/>
      <c r="AU112" s="114"/>
      <c r="AV112" s="114"/>
      <c r="AW112" s="114"/>
      <c r="AX112" s="114"/>
      <c r="AY112" s="117" t="s">
        <v>167</v>
      </c>
      <c r="AZ112" s="114"/>
      <c r="BA112" s="114"/>
      <c r="BB112" s="114"/>
      <c r="BC112" s="114"/>
      <c r="BD112" s="114"/>
      <c r="BE112" s="118">
        <f>IF(N112="základní",J112,0)</f>
        <v>0</v>
      </c>
      <c r="BF112" s="118">
        <f>IF(N112="snížená",J112,0)</f>
        <v>0</v>
      </c>
      <c r="BG112" s="118">
        <f>IF(N112="zákl. přenesená",J112,0)</f>
        <v>0</v>
      </c>
      <c r="BH112" s="118">
        <f>IF(N112="sníž. přenesená",J112,0)</f>
        <v>0</v>
      </c>
      <c r="BI112" s="118">
        <f>IF(N112="nulová",J112,0)</f>
        <v>0</v>
      </c>
      <c r="BJ112" s="117" t="s">
        <v>82</v>
      </c>
      <c r="BK112" s="114"/>
      <c r="BL112" s="114"/>
      <c r="BM112" s="114"/>
    </row>
    <row r="113" spans="2:65" s="1" customFormat="1" ht="18" customHeight="1">
      <c r="B113" s="113"/>
      <c r="C113" s="114"/>
      <c r="D113" s="433" t="s">
        <v>168</v>
      </c>
      <c r="E113" s="433"/>
      <c r="F113" s="433"/>
      <c r="G113" s="114"/>
      <c r="H113" s="114"/>
      <c r="I113" s="114"/>
      <c r="J113" s="115">
        <v>0</v>
      </c>
      <c r="K113" s="114"/>
      <c r="L113" s="113"/>
      <c r="M113" s="114"/>
      <c r="N113" s="116" t="s">
        <v>39</v>
      </c>
      <c r="O113" s="114"/>
      <c r="P113" s="114"/>
      <c r="Q113" s="114"/>
      <c r="R113" s="114"/>
      <c r="S113" s="114"/>
      <c r="T113" s="114"/>
      <c r="U113" s="114"/>
      <c r="V113" s="114"/>
      <c r="W113" s="114"/>
      <c r="X113" s="114"/>
      <c r="Y113" s="114"/>
      <c r="Z113" s="114"/>
      <c r="AA113" s="114"/>
      <c r="AB113" s="114"/>
      <c r="AC113" s="114"/>
      <c r="AD113" s="114"/>
      <c r="AE113" s="114"/>
      <c r="AF113" s="114"/>
      <c r="AG113" s="114"/>
      <c r="AH113" s="114"/>
      <c r="AI113" s="114"/>
      <c r="AJ113" s="114"/>
      <c r="AK113" s="114"/>
      <c r="AL113" s="114"/>
      <c r="AM113" s="114"/>
      <c r="AN113" s="114"/>
      <c r="AO113" s="114"/>
      <c r="AP113" s="114"/>
      <c r="AQ113" s="114"/>
      <c r="AR113" s="114"/>
      <c r="AS113" s="114"/>
      <c r="AT113" s="114"/>
      <c r="AU113" s="114"/>
      <c r="AV113" s="114"/>
      <c r="AW113" s="114"/>
      <c r="AX113" s="114"/>
      <c r="AY113" s="117" t="s">
        <v>167</v>
      </c>
      <c r="AZ113" s="114"/>
      <c r="BA113" s="114"/>
      <c r="BB113" s="114"/>
      <c r="BC113" s="114"/>
      <c r="BD113" s="114"/>
      <c r="BE113" s="118">
        <f>IF(N113="základní",J113,0)</f>
        <v>0</v>
      </c>
      <c r="BF113" s="118">
        <f>IF(N113="snížená",J113,0)</f>
        <v>0</v>
      </c>
      <c r="BG113" s="118">
        <f>IF(N113="zákl. přenesená",J113,0)</f>
        <v>0</v>
      </c>
      <c r="BH113" s="118">
        <f>IF(N113="sníž. přenesená",J113,0)</f>
        <v>0</v>
      </c>
      <c r="BI113" s="118">
        <f>IF(N113="nulová",J113,0)</f>
        <v>0</v>
      </c>
      <c r="BJ113" s="117" t="s">
        <v>82</v>
      </c>
      <c r="BK113" s="114"/>
      <c r="BL113" s="114"/>
      <c r="BM113" s="114"/>
    </row>
    <row r="114" spans="2:65" s="1" customFormat="1" ht="18" customHeight="1">
      <c r="B114" s="113"/>
      <c r="C114" s="114"/>
      <c r="D114" s="433" t="s">
        <v>169</v>
      </c>
      <c r="E114" s="433"/>
      <c r="F114" s="433"/>
      <c r="G114" s="114"/>
      <c r="H114" s="114"/>
      <c r="I114" s="114"/>
      <c r="J114" s="115">
        <v>0</v>
      </c>
      <c r="K114" s="114"/>
      <c r="L114" s="113"/>
      <c r="M114" s="114"/>
      <c r="N114" s="116" t="s">
        <v>39</v>
      </c>
      <c r="O114" s="114"/>
      <c r="P114" s="114"/>
      <c r="Q114" s="114"/>
      <c r="R114" s="114"/>
      <c r="S114" s="114"/>
      <c r="T114" s="114"/>
      <c r="U114" s="114"/>
      <c r="V114" s="114"/>
      <c r="W114" s="114"/>
      <c r="X114" s="114"/>
      <c r="Y114" s="114"/>
      <c r="Z114" s="114"/>
      <c r="AA114" s="114"/>
      <c r="AB114" s="114"/>
      <c r="AC114" s="114"/>
      <c r="AD114" s="114"/>
      <c r="AE114" s="114"/>
      <c r="AF114" s="114"/>
      <c r="AG114" s="114"/>
      <c r="AH114" s="114"/>
      <c r="AI114" s="114"/>
      <c r="AJ114" s="114"/>
      <c r="AK114" s="114"/>
      <c r="AL114" s="114"/>
      <c r="AM114" s="114"/>
      <c r="AN114" s="114"/>
      <c r="AO114" s="114"/>
      <c r="AP114" s="114"/>
      <c r="AQ114" s="114"/>
      <c r="AR114" s="114"/>
      <c r="AS114" s="114"/>
      <c r="AT114" s="114"/>
      <c r="AU114" s="114"/>
      <c r="AV114" s="114"/>
      <c r="AW114" s="114"/>
      <c r="AX114" s="114"/>
      <c r="AY114" s="117" t="s">
        <v>167</v>
      </c>
      <c r="AZ114" s="114"/>
      <c r="BA114" s="114"/>
      <c r="BB114" s="114"/>
      <c r="BC114" s="114"/>
      <c r="BD114" s="114"/>
      <c r="BE114" s="118">
        <f>IF(N114="základní",J114,0)</f>
        <v>0</v>
      </c>
      <c r="BF114" s="118">
        <f>IF(N114="snížená",J114,0)</f>
        <v>0</v>
      </c>
      <c r="BG114" s="118">
        <f>IF(N114="zákl. přenesená",J114,0)</f>
        <v>0</v>
      </c>
      <c r="BH114" s="118">
        <f>IF(N114="sníž. přenesená",J114,0)</f>
        <v>0</v>
      </c>
      <c r="BI114" s="118">
        <f>IF(N114="nulová",J114,0)</f>
        <v>0</v>
      </c>
      <c r="BJ114" s="117" t="s">
        <v>82</v>
      </c>
      <c r="BK114" s="114"/>
      <c r="BL114" s="114"/>
      <c r="BM114" s="114"/>
    </row>
    <row r="115" spans="2:65" s="1" customFormat="1" ht="18" customHeight="1">
      <c r="B115" s="113"/>
      <c r="C115" s="114"/>
      <c r="D115" s="433" t="s">
        <v>170</v>
      </c>
      <c r="E115" s="433"/>
      <c r="F115" s="433"/>
      <c r="G115" s="114"/>
      <c r="H115" s="114"/>
      <c r="I115" s="114"/>
      <c r="J115" s="115">
        <v>0</v>
      </c>
      <c r="K115" s="114"/>
      <c r="L115" s="113"/>
      <c r="M115" s="114"/>
      <c r="N115" s="116" t="s">
        <v>39</v>
      </c>
      <c r="O115" s="114"/>
      <c r="P115" s="114"/>
      <c r="Q115" s="114"/>
      <c r="R115" s="114"/>
      <c r="S115" s="114"/>
      <c r="T115" s="114"/>
      <c r="U115" s="114"/>
      <c r="V115" s="114"/>
      <c r="W115" s="114"/>
      <c r="X115" s="114"/>
      <c r="Y115" s="114"/>
      <c r="Z115" s="114"/>
      <c r="AA115" s="114"/>
      <c r="AB115" s="114"/>
      <c r="AC115" s="114"/>
      <c r="AD115" s="114"/>
      <c r="AE115" s="114"/>
      <c r="AF115" s="114"/>
      <c r="AG115" s="114"/>
      <c r="AH115" s="114"/>
      <c r="AI115" s="114"/>
      <c r="AJ115" s="114"/>
      <c r="AK115" s="114"/>
      <c r="AL115" s="114"/>
      <c r="AM115" s="114"/>
      <c r="AN115" s="114"/>
      <c r="AO115" s="114"/>
      <c r="AP115" s="114"/>
      <c r="AQ115" s="114"/>
      <c r="AR115" s="114"/>
      <c r="AS115" s="114"/>
      <c r="AT115" s="114"/>
      <c r="AU115" s="114"/>
      <c r="AV115" s="114"/>
      <c r="AW115" s="114"/>
      <c r="AX115" s="114"/>
      <c r="AY115" s="117" t="s">
        <v>167</v>
      </c>
      <c r="AZ115" s="114"/>
      <c r="BA115" s="114"/>
      <c r="BB115" s="114"/>
      <c r="BC115" s="114"/>
      <c r="BD115" s="114"/>
      <c r="BE115" s="118">
        <f>IF(N115="základní",J115,0)</f>
        <v>0</v>
      </c>
      <c r="BF115" s="118">
        <f>IF(N115="snížená",J115,0)</f>
        <v>0</v>
      </c>
      <c r="BG115" s="118">
        <f>IF(N115="zákl. přenesená",J115,0)</f>
        <v>0</v>
      </c>
      <c r="BH115" s="118">
        <f>IF(N115="sníž. přenesená",J115,0)</f>
        <v>0</v>
      </c>
      <c r="BI115" s="118">
        <f>IF(N115="nulová",J115,0)</f>
        <v>0</v>
      </c>
      <c r="BJ115" s="117" t="s">
        <v>82</v>
      </c>
      <c r="BK115" s="114"/>
      <c r="BL115" s="114"/>
      <c r="BM115" s="114"/>
    </row>
    <row r="116" spans="2:65" s="1" customFormat="1" ht="18" customHeight="1">
      <c r="B116" s="28"/>
      <c r="L116" s="28"/>
    </row>
    <row r="117" spans="2:65" s="1" customFormat="1" ht="29.25" customHeight="1">
      <c r="B117" s="28"/>
      <c r="C117" s="119" t="s">
        <v>171</v>
      </c>
      <c r="D117" s="92"/>
      <c r="E117" s="92"/>
      <c r="F117" s="92"/>
      <c r="G117" s="92"/>
      <c r="H117" s="92"/>
      <c r="I117" s="92"/>
      <c r="J117" s="120">
        <f>ROUND(J96+J111,2)</f>
        <v>0</v>
      </c>
      <c r="K117" s="92"/>
      <c r="L117" s="28"/>
    </row>
    <row r="118" spans="2:65" s="1" customFormat="1" ht="6.95" customHeight="1"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28"/>
    </row>
    <row r="122" spans="2:65" s="1" customFormat="1" ht="6.95" customHeight="1">
      <c r="B122" s="42"/>
      <c r="C122" s="43"/>
      <c r="D122" s="43"/>
      <c r="E122" s="43"/>
      <c r="F122" s="43"/>
      <c r="G122" s="43"/>
      <c r="H122" s="43"/>
      <c r="I122" s="43"/>
      <c r="J122" s="43"/>
      <c r="K122" s="43"/>
      <c r="L122" s="28"/>
    </row>
    <row r="123" spans="2:65" s="1" customFormat="1" ht="24.95" customHeight="1">
      <c r="B123" s="28"/>
      <c r="C123" s="20" t="s">
        <v>172</v>
      </c>
      <c r="L123" s="28"/>
    </row>
    <row r="124" spans="2:65" s="1" customFormat="1" ht="6.95" customHeight="1">
      <c r="B124" s="28"/>
      <c r="L124" s="28"/>
    </row>
    <row r="125" spans="2:65" s="1" customFormat="1" ht="12" customHeight="1">
      <c r="B125" s="28"/>
      <c r="C125" s="25" t="s">
        <v>14</v>
      </c>
      <c r="L125" s="28"/>
    </row>
    <row r="126" spans="2:65" s="1" customFormat="1" ht="16.5" customHeight="1">
      <c r="B126" s="28"/>
      <c r="E126" s="430" t="str">
        <f>E7</f>
        <v>Výukový pavilon Lesovna</v>
      </c>
      <c r="F126" s="431"/>
      <c r="G126" s="431"/>
      <c r="H126" s="431"/>
      <c r="L126" s="28"/>
    </row>
    <row r="127" spans="2:65" s="1" customFormat="1" ht="12" customHeight="1">
      <c r="B127" s="28"/>
      <c r="C127" s="25" t="s">
        <v>117</v>
      </c>
      <c r="L127" s="28"/>
    </row>
    <row r="128" spans="2:65" s="1" customFormat="1" ht="16.5" customHeight="1">
      <c r="B128" s="28"/>
      <c r="E128" s="421" t="str">
        <f>E9</f>
        <v>202504A - 01-ASŘ- Zemní práce , založení stavby, ŽB sokl</v>
      </c>
      <c r="F128" s="432"/>
      <c r="G128" s="432"/>
      <c r="H128" s="432"/>
      <c r="L128" s="28"/>
    </row>
    <row r="129" spans="2:65" s="1" customFormat="1" ht="6.95" customHeight="1">
      <c r="B129" s="28"/>
      <c r="L129" s="28"/>
    </row>
    <row r="130" spans="2:65" s="1" customFormat="1" ht="12" customHeight="1">
      <c r="B130" s="28"/>
      <c r="C130" s="25" t="s">
        <v>18</v>
      </c>
      <c r="F130" s="23" t="str">
        <f>F12</f>
        <v>Areál ČZU, p.č. 1627/1, Suchdol</v>
      </c>
      <c r="I130" s="25" t="s">
        <v>20</v>
      </c>
      <c r="J130" s="48" t="str">
        <f>IF(J12="","",J12)</f>
        <v>3. 6. 2025</v>
      </c>
      <c r="L130" s="28"/>
    </row>
    <row r="131" spans="2:65" s="1" customFormat="1" ht="6.95" customHeight="1">
      <c r="B131" s="28"/>
      <c r="L131" s="28"/>
    </row>
    <row r="132" spans="2:65" s="1" customFormat="1" ht="15.2" customHeight="1">
      <c r="B132" s="28"/>
      <c r="C132" s="25" t="s">
        <v>22</v>
      </c>
      <c r="F132" s="23" t="str">
        <f>E15</f>
        <v>ČZU v Praze, Kamýcká 129, P6</v>
      </c>
      <c r="I132" s="25" t="s">
        <v>28</v>
      </c>
      <c r="J132" s="26" t="str">
        <f>E21</f>
        <v>MJÖLKING s.r.o.</v>
      </c>
      <c r="L132" s="28"/>
    </row>
    <row r="133" spans="2:65" s="1" customFormat="1" ht="15.2" customHeight="1">
      <c r="B133" s="28"/>
      <c r="C133" s="25" t="s">
        <v>26</v>
      </c>
      <c r="F133" s="23" t="str">
        <f>IF(E18="","",E18)</f>
        <v xml:space="preserve"> </v>
      </c>
      <c r="I133" s="25" t="s">
        <v>31</v>
      </c>
      <c r="J133" s="26" t="str">
        <f>E24</f>
        <v>Ing. Martin Macoun</v>
      </c>
      <c r="L133" s="28"/>
    </row>
    <row r="134" spans="2:65" s="1" customFormat="1" ht="10.35" customHeight="1">
      <c r="B134" s="28"/>
      <c r="L134" s="28"/>
    </row>
    <row r="135" spans="2:65" s="10" customFormat="1" ht="29.25" customHeight="1">
      <c r="B135" s="121"/>
      <c r="C135" s="122" t="s">
        <v>173</v>
      </c>
      <c r="D135" s="123" t="s">
        <v>59</v>
      </c>
      <c r="E135" s="123" t="s">
        <v>55</v>
      </c>
      <c r="F135" s="123" t="s">
        <v>56</v>
      </c>
      <c r="G135" s="123" t="s">
        <v>174</v>
      </c>
      <c r="H135" s="123" t="s">
        <v>175</v>
      </c>
      <c r="I135" s="123" t="s">
        <v>176</v>
      </c>
      <c r="J135" s="124" t="s">
        <v>150</v>
      </c>
      <c r="K135" s="125" t="s">
        <v>177</v>
      </c>
      <c r="L135" s="121"/>
      <c r="M135" s="55" t="s">
        <v>1</v>
      </c>
      <c r="N135" s="56" t="s">
        <v>38</v>
      </c>
      <c r="O135" s="56" t="s">
        <v>178</v>
      </c>
      <c r="P135" s="56" t="s">
        <v>179</v>
      </c>
      <c r="Q135" s="56" t="s">
        <v>180</v>
      </c>
      <c r="R135" s="56" t="s">
        <v>181</v>
      </c>
      <c r="S135" s="56" t="s">
        <v>182</v>
      </c>
      <c r="T135" s="57" t="s">
        <v>183</v>
      </c>
    </row>
    <row r="136" spans="2:65" s="1" customFormat="1" ht="22.9" customHeight="1">
      <c r="B136" s="28"/>
      <c r="C136" s="60" t="s">
        <v>184</v>
      </c>
      <c r="J136" s="126">
        <f>BK136</f>
        <v>0</v>
      </c>
      <c r="L136" s="28"/>
      <c r="M136" s="58"/>
      <c r="N136" s="49"/>
      <c r="O136" s="49"/>
      <c r="P136" s="127">
        <f>P137+P239+P287+P289</f>
        <v>3430.7513799999997</v>
      </c>
      <c r="Q136" s="49"/>
      <c r="R136" s="127">
        <f>R137+R239+R287+R289</f>
        <v>473.33459536999993</v>
      </c>
      <c r="S136" s="49"/>
      <c r="T136" s="128">
        <f>T137+T239+T287+T289</f>
        <v>0</v>
      </c>
      <c r="AT136" s="16" t="s">
        <v>73</v>
      </c>
      <c r="AU136" s="16" t="s">
        <v>152</v>
      </c>
      <c r="BK136" s="129">
        <f>BK137+BK239+BK287+BK289</f>
        <v>0</v>
      </c>
    </row>
    <row r="137" spans="2:65" s="11" customFormat="1" ht="25.9" customHeight="1">
      <c r="B137" s="130"/>
      <c r="D137" s="131" t="s">
        <v>73</v>
      </c>
      <c r="E137" s="132" t="s">
        <v>185</v>
      </c>
      <c r="F137" s="132" t="s">
        <v>186</v>
      </c>
      <c r="J137" s="133">
        <f>BK137</f>
        <v>0</v>
      </c>
      <c r="L137" s="130"/>
      <c r="M137" s="134"/>
      <c r="P137" s="135">
        <f>P138+P162+P201+P214+P230+P237</f>
        <v>3306.9728919999998</v>
      </c>
      <c r="R137" s="135">
        <f>R138+R162+R201+R214+R230+R237</f>
        <v>470.16248376999994</v>
      </c>
      <c r="T137" s="136">
        <f>T138+T162+T201+T214+T230+T237</f>
        <v>0</v>
      </c>
      <c r="AR137" s="131" t="s">
        <v>82</v>
      </c>
      <c r="AT137" s="137" t="s">
        <v>73</v>
      </c>
      <c r="AU137" s="137" t="s">
        <v>74</v>
      </c>
      <c r="AY137" s="131" t="s">
        <v>187</v>
      </c>
      <c r="BK137" s="138">
        <f>BK138+BK162+BK201+BK214+BK230+BK237</f>
        <v>0</v>
      </c>
    </row>
    <row r="138" spans="2:65" s="11" customFormat="1" ht="22.9" customHeight="1">
      <c r="B138" s="130"/>
      <c r="D138" s="131" t="s">
        <v>73</v>
      </c>
      <c r="E138" s="139" t="s">
        <v>82</v>
      </c>
      <c r="F138" s="139" t="s">
        <v>188</v>
      </c>
      <c r="J138" s="140">
        <f>BK138</f>
        <v>0</v>
      </c>
      <c r="L138" s="130"/>
      <c r="M138" s="134"/>
      <c r="P138" s="135">
        <f>SUM(P139:P161)</f>
        <v>500.25548399999997</v>
      </c>
      <c r="R138" s="135">
        <f>SUM(R139:R161)</f>
        <v>0</v>
      </c>
      <c r="T138" s="136">
        <f>SUM(T139:T161)</f>
        <v>0</v>
      </c>
      <c r="AR138" s="131" t="s">
        <v>82</v>
      </c>
      <c r="AT138" s="137" t="s">
        <v>73</v>
      </c>
      <c r="AU138" s="137" t="s">
        <v>82</v>
      </c>
      <c r="AY138" s="131" t="s">
        <v>187</v>
      </c>
      <c r="BK138" s="138">
        <f>SUM(BK139:BK161)</f>
        <v>0</v>
      </c>
    </row>
    <row r="139" spans="2:65" s="1" customFormat="1" ht="24.2" customHeight="1">
      <c r="B139" s="113"/>
      <c r="C139" s="141" t="s">
        <v>82</v>
      </c>
      <c r="D139" s="141" t="s">
        <v>189</v>
      </c>
      <c r="E139" s="142" t="s">
        <v>190</v>
      </c>
      <c r="F139" s="143" t="s">
        <v>191</v>
      </c>
      <c r="G139" s="144" t="s">
        <v>192</v>
      </c>
      <c r="H139" s="145">
        <v>331.74599999999998</v>
      </c>
      <c r="I139" s="146"/>
      <c r="J139" s="146">
        <f>ROUND(I139*H139,2)</f>
        <v>0</v>
      </c>
      <c r="K139" s="147"/>
      <c r="L139" s="28"/>
      <c r="M139" s="148" t="s">
        <v>1</v>
      </c>
      <c r="N139" s="112" t="s">
        <v>39</v>
      </c>
      <c r="O139" s="149">
        <v>8.7999999999999995E-2</v>
      </c>
      <c r="P139" s="149">
        <f>O139*H139</f>
        <v>29.193647999999996</v>
      </c>
      <c r="Q139" s="149">
        <v>0</v>
      </c>
      <c r="R139" s="149">
        <f>Q139*H139</f>
        <v>0</v>
      </c>
      <c r="S139" s="149">
        <v>0</v>
      </c>
      <c r="T139" s="150">
        <f>S139*H139</f>
        <v>0</v>
      </c>
      <c r="AR139" s="151" t="s">
        <v>193</v>
      </c>
      <c r="AT139" s="151" t="s">
        <v>189</v>
      </c>
      <c r="AU139" s="151" t="s">
        <v>84</v>
      </c>
      <c r="AY139" s="16" t="s">
        <v>187</v>
      </c>
      <c r="BE139" s="152">
        <f>IF(N139="základní",J139,0)</f>
        <v>0</v>
      </c>
      <c r="BF139" s="152">
        <f>IF(N139="snížená",J139,0)</f>
        <v>0</v>
      </c>
      <c r="BG139" s="152">
        <f>IF(N139="zákl. přenesená",J139,0)</f>
        <v>0</v>
      </c>
      <c r="BH139" s="152">
        <f>IF(N139="sníž. přenesená",J139,0)</f>
        <v>0</v>
      </c>
      <c r="BI139" s="152">
        <f>IF(N139="nulová",J139,0)</f>
        <v>0</v>
      </c>
      <c r="BJ139" s="16" t="s">
        <v>82</v>
      </c>
      <c r="BK139" s="152">
        <f>ROUND(I139*H139,2)</f>
        <v>0</v>
      </c>
      <c r="BL139" s="16" t="s">
        <v>193</v>
      </c>
      <c r="BM139" s="151" t="s">
        <v>194</v>
      </c>
    </row>
    <row r="140" spans="2:65" s="12" customFormat="1">
      <c r="B140" s="153"/>
      <c r="D140" s="154" t="s">
        <v>195</v>
      </c>
      <c r="E140" s="155" t="s">
        <v>97</v>
      </c>
      <c r="F140" s="156" t="s">
        <v>196</v>
      </c>
      <c r="H140" s="157">
        <v>331.74599999999998</v>
      </c>
      <c r="L140" s="153"/>
      <c r="M140" s="158"/>
      <c r="T140" s="159"/>
      <c r="AT140" s="155" t="s">
        <v>195</v>
      </c>
      <c r="AU140" s="155" t="s">
        <v>84</v>
      </c>
      <c r="AV140" s="12" t="s">
        <v>84</v>
      </c>
      <c r="AW140" s="12" t="s">
        <v>30</v>
      </c>
      <c r="AX140" s="12" t="s">
        <v>82</v>
      </c>
      <c r="AY140" s="155" t="s">
        <v>187</v>
      </c>
    </row>
    <row r="141" spans="2:65" s="1" customFormat="1" ht="33" customHeight="1">
      <c r="B141" s="113"/>
      <c r="C141" s="141" t="s">
        <v>84</v>
      </c>
      <c r="D141" s="141" t="s">
        <v>189</v>
      </c>
      <c r="E141" s="142" t="s">
        <v>197</v>
      </c>
      <c r="F141" s="143" t="s">
        <v>198</v>
      </c>
      <c r="G141" s="144" t="s">
        <v>199</v>
      </c>
      <c r="H141" s="145">
        <v>293.262</v>
      </c>
      <c r="I141" s="146"/>
      <c r="J141" s="146">
        <f>ROUND(I141*H141,2)</f>
        <v>0</v>
      </c>
      <c r="K141" s="147"/>
      <c r="L141" s="28"/>
      <c r="M141" s="148" t="s">
        <v>1</v>
      </c>
      <c r="N141" s="112" t="s">
        <v>39</v>
      </c>
      <c r="O141" s="149">
        <v>0.80800000000000005</v>
      </c>
      <c r="P141" s="149">
        <f>O141*H141</f>
        <v>236.95569600000002</v>
      </c>
      <c r="Q141" s="149">
        <v>0</v>
      </c>
      <c r="R141" s="149">
        <f>Q141*H141</f>
        <v>0</v>
      </c>
      <c r="S141" s="149">
        <v>0</v>
      </c>
      <c r="T141" s="150">
        <f>S141*H141</f>
        <v>0</v>
      </c>
      <c r="AR141" s="151" t="s">
        <v>193</v>
      </c>
      <c r="AT141" s="151" t="s">
        <v>189</v>
      </c>
      <c r="AU141" s="151" t="s">
        <v>84</v>
      </c>
      <c r="AY141" s="16" t="s">
        <v>187</v>
      </c>
      <c r="BE141" s="152">
        <f>IF(N141="základní",J141,0)</f>
        <v>0</v>
      </c>
      <c r="BF141" s="152">
        <f>IF(N141="snížená",J141,0)</f>
        <v>0</v>
      </c>
      <c r="BG141" s="152">
        <f>IF(N141="zákl. přenesená",J141,0)</f>
        <v>0</v>
      </c>
      <c r="BH141" s="152">
        <f>IF(N141="sníž. přenesená",J141,0)</f>
        <v>0</v>
      </c>
      <c r="BI141" s="152">
        <f>IF(N141="nulová",J141,0)</f>
        <v>0</v>
      </c>
      <c r="BJ141" s="16" t="s">
        <v>82</v>
      </c>
      <c r="BK141" s="152">
        <f>ROUND(I141*H141,2)</f>
        <v>0</v>
      </c>
      <c r="BL141" s="16" t="s">
        <v>193</v>
      </c>
      <c r="BM141" s="151" t="s">
        <v>200</v>
      </c>
    </row>
    <row r="142" spans="2:65" s="13" customFormat="1">
      <c r="B142" s="160"/>
      <c r="D142" s="154" t="s">
        <v>195</v>
      </c>
      <c r="E142" s="161" t="s">
        <v>1</v>
      </c>
      <c r="F142" s="162" t="s">
        <v>201</v>
      </c>
      <c r="H142" s="161" t="s">
        <v>1</v>
      </c>
      <c r="L142" s="160"/>
      <c r="M142" s="163"/>
      <c r="T142" s="164"/>
      <c r="AT142" s="161" t="s">
        <v>195</v>
      </c>
      <c r="AU142" s="161" t="s">
        <v>84</v>
      </c>
      <c r="AV142" s="13" t="s">
        <v>82</v>
      </c>
      <c r="AW142" s="13" t="s">
        <v>30</v>
      </c>
      <c r="AX142" s="13" t="s">
        <v>74</v>
      </c>
      <c r="AY142" s="161" t="s">
        <v>187</v>
      </c>
    </row>
    <row r="143" spans="2:65" s="13" customFormat="1" ht="22.5">
      <c r="B143" s="160"/>
      <c r="D143" s="154" t="s">
        <v>195</v>
      </c>
      <c r="E143" s="161" t="s">
        <v>1</v>
      </c>
      <c r="F143" s="162" t="s">
        <v>202</v>
      </c>
      <c r="H143" s="161" t="s">
        <v>1</v>
      </c>
      <c r="L143" s="160"/>
      <c r="M143" s="163"/>
      <c r="T143" s="164"/>
      <c r="AT143" s="161" t="s">
        <v>195</v>
      </c>
      <c r="AU143" s="161" t="s">
        <v>84</v>
      </c>
      <c r="AV143" s="13" t="s">
        <v>82</v>
      </c>
      <c r="AW143" s="13" t="s">
        <v>30</v>
      </c>
      <c r="AX143" s="13" t="s">
        <v>74</v>
      </c>
      <c r="AY143" s="161" t="s">
        <v>187</v>
      </c>
    </row>
    <row r="144" spans="2:65" s="12" customFormat="1">
      <c r="B144" s="153"/>
      <c r="D144" s="154" t="s">
        <v>195</v>
      </c>
      <c r="E144" s="155" t="s">
        <v>1</v>
      </c>
      <c r="F144" s="156" t="s">
        <v>140</v>
      </c>
      <c r="H144" s="157">
        <v>293.262</v>
      </c>
      <c r="L144" s="153"/>
      <c r="M144" s="158"/>
      <c r="T144" s="159"/>
      <c r="AT144" s="155" t="s">
        <v>195</v>
      </c>
      <c r="AU144" s="155" t="s">
        <v>84</v>
      </c>
      <c r="AV144" s="12" t="s">
        <v>84</v>
      </c>
      <c r="AW144" s="12" t="s">
        <v>30</v>
      </c>
      <c r="AX144" s="12" t="s">
        <v>82</v>
      </c>
      <c r="AY144" s="155" t="s">
        <v>187</v>
      </c>
    </row>
    <row r="145" spans="2:65" s="1" customFormat="1" ht="33" customHeight="1">
      <c r="B145" s="113"/>
      <c r="C145" s="141" t="s">
        <v>107</v>
      </c>
      <c r="D145" s="141" t="s">
        <v>189</v>
      </c>
      <c r="E145" s="142" t="s">
        <v>203</v>
      </c>
      <c r="F145" s="143" t="s">
        <v>204</v>
      </c>
      <c r="G145" s="144" t="s">
        <v>199</v>
      </c>
      <c r="H145" s="145">
        <v>44.164000000000001</v>
      </c>
      <c r="I145" s="146"/>
      <c r="J145" s="146">
        <f>ROUND(I145*H145,2)</f>
        <v>0</v>
      </c>
      <c r="K145" s="147"/>
      <c r="L145" s="28"/>
      <c r="M145" s="148" t="s">
        <v>1</v>
      </c>
      <c r="N145" s="112" t="s">
        <v>39</v>
      </c>
      <c r="O145" s="149">
        <v>1.0820000000000001</v>
      </c>
      <c r="P145" s="149">
        <f>O145*H145</f>
        <v>47.785448000000002</v>
      </c>
      <c r="Q145" s="149">
        <v>0</v>
      </c>
      <c r="R145" s="149">
        <f>Q145*H145</f>
        <v>0</v>
      </c>
      <c r="S145" s="149">
        <v>0</v>
      </c>
      <c r="T145" s="150">
        <f>S145*H145</f>
        <v>0</v>
      </c>
      <c r="AR145" s="151" t="s">
        <v>193</v>
      </c>
      <c r="AT145" s="151" t="s">
        <v>189</v>
      </c>
      <c r="AU145" s="151" t="s">
        <v>84</v>
      </c>
      <c r="AY145" s="16" t="s">
        <v>187</v>
      </c>
      <c r="BE145" s="152">
        <f>IF(N145="základní",J145,0)</f>
        <v>0</v>
      </c>
      <c r="BF145" s="152">
        <f>IF(N145="snížená",J145,0)</f>
        <v>0</v>
      </c>
      <c r="BG145" s="152">
        <f>IF(N145="zákl. přenesená",J145,0)</f>
        <v>0</v>
      </c>
      <c r="BH145" s="152">
        <f>IF(N145="sníž. přenesená",J145,0)</f>
        <v>0</v>
      </c>
      <c r="BI145" s="152">
        <f>IF(N145="nulová",J145,0)</f>
        <v>0</v>
      </c>
      <c r="BJ145" s="16" t="s">
        <v>82</v>
      </c>
      <c r="BK145" s="152">
        <f>ROUND(I145*H145,2)</f>
        <v>0</v>
      </c>
      <c r="BL145" s="16" t="s">
        <v>193</v>
      </c>
      <c r="BM145" s="151" t="s">
        <v>205</v>
      </c>
    </row>
    <row r="146" spans="2:65" s="13" customFormat="1">
      <c r="B146" s="160"/>
      <c r="D146" s="154" t="s">
        <v>195</v>
      </c>
      <c r="E146" s="161" t="s">
        <v>1</v>
      </c>
      <c r="F146" s="162" t="s">
        <v>206</v>
      </c>
      <c r="H146" s="161" t="s">
        <v>1</v>
      </c>
      <c r="L146" s="160"/>
      <c r="M146" s="163"/>
      <c r="T146" s="164"/>
      <c r="AT146" s="161" t="s">
        <v>195</v>
      </c>
      <c r="AU146" s="161" t="s">
        <v>84</v>
      </c>
      <c r="AV146" s="13" t="s">
        <v>82</v>
      </c>
      <c r="AW146" s="13" t="s">
        <v>30</v>
      </c>
      <c r="AX146" s="13" t="s">
        <v>74</v>
      </c>
      <c r="AY146" s="161" t="s">
        <v>187</v>
      </c>
    </row>
    <row r="147" spans="2:65" s="12" customFormat="1">
      <c r="B147" s="153"/>
      <c r="D147" s="154" t="s">
        <v>195</v>
      </c>
      <c r="E147" s="155" t="s">
        <v>1</v>
      </c>
      <c r="F147" s="156" t="s">
        <v>207</v>
      </c>
      <c r="H147" s="157">
        <v>37.409999999999997</v>
      </c>
      <c r="L147" s="153"/>
      <c r="M147" s="158"/>
      <c r="T147" s="159"/>
      <c r="AT147" s="155" t="s">
        <v>195</v>
      </c>
      <c r="AU147" s="155" t="s">
        <v>84</v>
      </c>
      <c r="AV147" s="12" t="s">
        <v>84</v>
      </c>
      <c r="AW147" s="12" t="s">
        <v>30</v>
      </c>
      <c r="AX147" s="12" t="s">
        <v>74</v>
      </c>
      <c r="AY147" s="155" t="s">
        <v>187</v>
      </c>
    </row>
    <row r="148" spans="2:65" s="13" customFormat="1">
      <c r="B148" s="160"/>
      <c r="D148" s="154" t="s">
        <v>195</v>
      </c>
      <c r="E148" s="161" t="s">
        <v>1</v>
      </c>
      <c r="F148" s="162" t="s">
        <v>208</v>
      </c>
      <c r="H148" s="161" t="s">
        <v>1</v>
      </c>
      <c r="L148" s="160"/>
      <c r="M148" s="163"/>
      <c r="T148" s="164"/>
      <c r="AT148" s="161" t="s">
        <v>195</v>
      </c>
      <c r="AU148" s="161" t="s">
        <v>84</v>
      </c>
      <c r="AV148" s="13" t="s">
        <v>82</v>
      </c>
      <c r="AW148" s="13" t="s">
        <v>30</v>
      </c>
      <c r="AX148" s="13" t="s">
        <v>74</v>
      </c>
      <c r="AY148" s="161" t="s">
        <v>187</v>
      </c>
    </row>
    <row r="149" spans="2:65" s="12" customFormat="1">
      <c r="B149" s="153"/>
      <c r="D149" s="154" t="s">
        <v>195</v>
      </c>
      <c r="E149" s="155" t="s">
        <v>1</v>
      </c>
      <c r="F149" s="156" t="s">
        <v>209</v>
      </c>
      <c r="H149" s="157">
        <v>6.7539999999999996</v>
      </c>
      <c r="L149" s="153"/>
      <c r="M149" s="158"/>
      <c r="T149" s="159"/>
      <c r="AT149" s="155" t="s">
        <v>195</v>
      </c>
      <c r="AU149" s="155" t="s">
        <v>84</v>
      </c>
      <c r="AV149" s="12" t="s">
        <v>84</v>
      </c>
      <c r="AW149" s="12" t="s">
        <v>30</v>
      </c>
      <c r="AX149" s="12" t="s">
        <v>74</v>
      </c>
      <c r="AY149" s="155" t="s">
        <v>187</v>
      </c>
    </row>
    <row r="150" spans="2:65" s="14" customFormat="1">
      <c r="B150" s="165"/>
      <c r="D150" s="154" t="s">
        <v>195</v>
      </c>
      <c r="E150" s="166" t="s">
        <v>100</v>
      </c>
      <c r="F150" s="167" t="s">
        <v>210</v>
      </c>
      <c r="H150" s="168">
        <v>44.164000000000001</v>
      </c>
      <c r="L150" s="165"/>
      <c r="M150" s="169"/>
      <c r="T150" s="170"/>
      <c r="AT150" s="166" t="s">
        <v>195</v>
      </c>
      <c r="AU150" s="166" t="s">
        <v>84</v>
      </c>
      <c r="AV150" s="14" t="s">
        <v>193</v>
      </c>
      <c r="AW150" s="14" t="s">
        <v>30</v>
      </c>
      <c r="AX150" s="14" t="s">
        <v>82</v>
      </c>
      <c r="AY150" s="166" t="s">
        <v>187</v>
      </c>
    </row>
    <row r="151" spans="2:65" s="1" customFormat="1" ht="24.2" customHeight="1">
      <c r="B151" s="113"/>
      <c r="C151" s="141" t="s">
        <v>193</v>
      </c>
      <c r="D151" s="141" t="s">
        <v>189</v>
      </c>
      <c r="E151" s="142" t="s">
        <v>211</v>
      </c>
      <c r="F151" s="143" t="s">
        <v>212</v>
      </c>
      <c r="G151" s="144" t="s">
        <v>199</v>
      </c>
      <c r="H151" s="145">
        <v>669.17200000000003</v>
      </c>
      <c r="I151" s="146"/>
      <c r="J151" s="146">
        <f>ROUND(I151*H151,2)</f>
        <v>0</v>
      </c>
      <c r="K151" s="147"/>
      <c r="L151" s="28"/>
      <c r="M151" s="148" t="s">
        <v>1</v>
      </c>
      <c r="N151" s="112" t="s">
        <v>39</v>
      </c>
      <c r="O151" s="149">
        <v>0.11</v>
      </c>
      <c r="P151" s="149">
        <f>O151*H151</f>
        <v>73.608919999999998</v>
      </c>
      <c r="Q151" s="149">
        <v>0</v>
      </c>
      <c r="R151" s="149">
        <f>Q151*H151</f>
        <v>0</v>
      </c>
      <c r="S151" s="149">
        <v>0</v>
      </c>
      <c r="T151" s="150">
        <f>S151*H151</f>
        <v>0</v>
      </c>
      <c r="AR151" s="151" t="s">
        <v>193</v>
      </c>
      <c r="AT151" s="151" t="s">
        <v>189</v>
      </c>
      <c r="AU151" s="151" t="s">
        <v>84</v>
      </c>
      <c r="AY151" s="16" t="s">
        <v>187</v>
      </c>
      <c r="BE151" s="152">
        <f>IF(N151="základní",J151,0)</f>
        <v>0</v>
      </c>
      <c r="BF151" s="152">
        <f>IF(N151="snížená",J151,0)</f>
        <v>0</v>
      </c>
      <c r="BG151" s="152">
        <f>IF(N151="zákl. přenesená",J151,0)</f>
        <v>0</v>
      </c>
      <c r="BH151" s="152">
        <f>IF(N151="sníž. přenesená",J151,0)</f>
        <v>0</v>
      </c>
      <c r="BI151" s="152">
        <f>IF(N151="nulová",J151,0)</f>
        <v>0</v>
      </c>
      <c r="BJ151" s="16" t="s">
        <v>82</v>
      </c>
      <c r="BK151" s="152">
        <f>ROUND(I151*H151,2)</f>
        <v>0</v>
      </c>
      <c r="BL151" s="16" t="s">
        <v>193</v>
      </c>
      <c r="BM151" s="151" t="s">
        <v>213</v>
      </c>
    </row>
    <row r="152" spans="2:65" s="12" customFormat="1">
      <c r="B152" s="153"/>
      <c r="D152" s="154" t="s">
        <v>195</v>
      </c>
      <c r="E152" s="155" t="s">
        <v>1</v>
      </c>
      <c r="F152" s="156" t="s">
        <v>97</v>
      </c>
      <c r="H152" s="157">
        <v>331.74599999999998</v>
      </c>
      <c r="L152" s="153"/>
      <c r="M152" s="158"/>
      <c r="T152" s="159"/>
      <c r="AT152" s="155" t="s">
        <v>195</v>
      </c>
      <c r="AU152" s="155" t="s">
        <v>84</v>
      </c>
      <c r="AV152" s="12" t="s">
        <v>84</v>
      </c>
      <c r="AW152" s="12" t="s">
        <v>30</v>
      </c>
      <c r="AX152" s="12" t="s">
        <v>74</v>
      </c>
      <c r="AY152" s="155" t="s">
        <v>187</v>
      </c>
    </row>
    <row r="153" spans="2:65" s="12" customFormat="1">
      <c r="B153" s="153"/>
      <c r="D153" s="154" t="s">
        <v>195</v>
      </c>
      <c r="E153" s="155" t="s">
        <v>1</v>
      </c>
      <c r="F153" s="156" t="s">
        <v>100</v>
      </c>
      <c r="H153" s="157">
        <v>44.164000000000001</v>
      </c>
      <c r="L153" s="153"/>
      <c r="M153" s="158"/>
      <c r="T153" s="159"/>
      <c r="AT153" s="155" t="s">
        <v>195</v>
      </c>
      <c r="AU153" s="155" t="s">
        <v>84</v>
      </c>
      <c r="AV153" s="12" t="s">
        <v>84</v>
      </c>
      <c r="AW153" s="12" t="s">
        <v>30</v>
      </c>
      <c r="AX153" s="12" t="s">
        <v>74</v>
      </c>
      <c r="AY153" s="155" t="s">
        <v>187</v>
      </c>
    </row>
    <row r="154" spans="2:65" s="12" customFormat="1">
      <c r="B154" s="153"/>
      <c r="D154" s="154" t="s">
        <v>195</v>
      </c>
      <c r="E154" s="155" t="s">
        <v>1</v>
      </c>
      <c r="F154" s="156" t="s">
        <v>214</v>
      </c>
      <c r="H154" s="157">
        <v>293.262</v>
      </c>
      <c r="L154" s="153"/>
      <c r="M154" s="158"/>
      <c r="T154" s="159"/>
      <c r="AT154" s="155" t="s">
        <v>195</v>
      </c>
      <c r="AU154" s="155" t="s">
        <v>84</v>
      </c>
      <c r="AV154" s="12" t="s">
        <v>84</v>
      </c>
      <c r="AW154" s="12" t="s">
        <v>30</v>
      </c>
      <c r="AX154" s="12" t="s">
        <v>74</v>
      </c>
      <c r="AY154" s="155" t="s">
        <v>187</v>
      </c>
    </row>
    <row r="155" spans="2:65" s="14" customFormat="1">
      <c r="B155" s="165"/>
      <c r="D155" s="154" t="s">
        <v>195</v>
      </c>
      <c r="E155" s="166" t="s">
        <v>1</v>
      </c>
      <c r="F155" s="167" t="s">
        <v>210</v>
      </c>
      <c r="H155" s="168">
        <v>669.17200000000003</v>
      </c>
      <c r="L155" s="165"/>
      <c r="M155" s="169"/>
      <c r="T155" s="170"/>
      <c r="AT155" s="166" t="s">
        <v>195</v>
      </c>
      <c r="AU155" s="166" t="s">
        <v>84</v>
      </c>
      <c r="AV155" s="14" t="s">
        <v>193</v>
      </c>
      <c r="AW155" s="14" t="s">
        <v>30</v>
      </c>
      <c r="AX155" s="14" t="s">
        <v>82</v>
      </c>
      <c r="AY155" s="166" t="s">
        <v>187</v>
      </c>
    </row>
    <row r="156" spans="2:65" s="1" customFormat="1" ht="44.25" customHeight="1">
      <c r="B156" s="113"/>
      <c r="C156" s="141" t="s">
        <v>215</v>
      </c>
      <c r="D156" s="141" t="s">
        <v>189</v>
      </c>
      <c r="E156" s="142" t="s">
        <v>216</v>
      </c>
      <c r="F156" s="143" t="s">
        <v>217</v>
      </c>
      <c r="G156" s="144" t="s">
        <v>199</v>
      </c>
      <c r="H156" s="145">
        <v>460.48399999999998</v>
      </c>
      <c r="I156" s="146"/>
      <c r="J156" s="146">
        <f>ROUND(I156*H156,2)</f>
        <v>0</v>
      </c>
      <c r="K156" s="147"/>
      <c r="L156" s="28"/>
      <c r="M156" s="148" t="s">
        <v>1</v>
      </c>
      <c r="N156" s="112" t="s">
        <v>39</v>
      </c>
      <c r="O156" s="149">
        <v>8.6999999999999994E-2</v>
      </c>
      <c r="P156" s="149">
        <f>O156*H156</f>
        <v>40.062107999999995</v>
      </c>
      <c r="Q156" s="149">
        <v>0</v>
      </c>
      <c r="R156" s="149">
        <f>Q156*H156</f>
        <v>0</v>
      </c>
      <c r="S156" s="149">
        <v>0</v>
      </c>
      <c r="T156" s="150">
        <f>S156*H156</f>
        <v>0</v>
      </c>
      <c r="AR156" s="151" t="s">
        <v>193</v>
      </c>
      <c r="AT156" s="151" t="s">
        <v>189</v>
      </c>
      <c r="AU156" s="151" t="s">
        <v>84</v>
      </c>
      <c r="AY156" s="16" t="s">
        <v>187</v>
      </c>
      <c r="BE156" s="152">
        <f>IF(N156="základní",J156,0)</f>
        <v>0</v>
      </c>
      <c r="BF156" s="152">
        <f>IF(N156="snížená",J156,0)</f>
        <v>0</v>
      </c>
      <c r="BG156" s="152">
        <f>IF(N156="zákl. přenesená",J156,0)</f>
        <v>0</v>
      </c>
      <c r="BH156" s="152">
        <f>IF(N156="sníž. přenesená",J156,0)</f>
        <v>0</v>
      </c>
      <c r="BI156" s="152">
        <f>IF(N156="nulová",J156,0)</f>
        <v>0</v>
      </c>
      <c r="BJ156" s="16" t="s">
        <v>82</v>
      </c>
      <c r="BK156" s="152">
        <f>ROUND(I156*H156,2)</f>
        <v>0</v>
      </c>
      <c r="BL156" s="16" t="s">
        <v>193</v>
      </c>
      <c r="BM156" s="151" t="s">
        <v>218</v>
      </c>
    </row>
    <row r="157" spans="2:65" s="12" customFormat="1">
      <c r="B157" s="153"/>
      <c r="D157" s="154" t="s">
        <v>195</v>
      </c>
      <c r="E157" s="155" t="s">
        <v>1</v>
      </c>
      <c r="F157" s="156" t="s">
        <v>219</v>
      </c>
      <c r="H157" s="157">
        <v>460.48399999999998</v>
      </c>
      <c r="L157" s="153"/>
      <c r="M157" s="158"/>
      <c r="T157" s="159"/>
      <c r="AT157" s="155" t="s">
        <v>195</v>
      </c>
      <c r="AU157" s="155" t="s">
        <v>84</v>
      </c>
      <c r="AV157" s="12" t="s">
        <v>84</v>
      </c>
      <c r="AW157" s="12" t="s">
        <v>30</v>
      </c>
      <c r="AX157" s="12" t="s">
        <v>82</v>
      </c>
      <c r="AY157" s="155" t="s">
        <v>187</v>
      </c>
    </row>
    <row r="158" spans="2:65" s="1" customFormat="1" ht="44.25" customHeight="1">
      <c r="B158" s="113"/>
      <c r="C158" s="141" t="s">
        <v>220</v>
      </c>
      <c r="D158" s="141" t="s">
        <v>189</v>
      </c>
      <c r="E158" s="142" t="s">
        <v>221</v>
      </c>
      <c r="F158" s="143" t="s">
        <v>222</v>
      </c>
      <c r="G158" s="144" t="s">
        <v>223</v>
      </c>
      <c r="H158" s="145">
        <v>460.48399999999998</v>
      </c>
      <c r="I158" s="146"/>
      <c r="J158" s="146">
        <f>ROUND(I158*H158,2)</f>
        <v>0</v>
      </c>
      <c r="K158" s="147"/>
      <c r="L158" s="28"/>
      <c r="M158" s="148" t="s">
        <v>1</v>
      </c>
      <c r="N158" s="112" t="s">
        <v>39</v>
      </c>
      <c r="O158" s="149">
        <v>0</v>
      </c>
      <c r="P158" s="149">
        <f>O158*H158</f>
        <v>0</v>
      </c>
      <c r="Q158" s="149">
        <v>0</v>
      </c>
      <c r="R158" s="149">
        <f>Q158*H158</f>
        <v>0</v>
      </c>
      <c r="S158" s="149">
        <v>0</v>
      </c>
      <c r="T158" s="150">
        <f>S158*H158</f>
        <v>0</v>
      </c>
      <c r="AR158" s="151" t="s">
        <v>193</v>
      </c>
      <c r="AT158" s="151" t="s">
        <v>189</v>
      </c>
      <c r="AU158" s="151" t="s">
        <v>84</v>
      </c>
      <c r="AY158" s="16" t="s">
        <v>187</v>
      </c>
      <c r="BE158" s="152">
        <f>IF(N158="základní",J158,0)</f>
        <v>0</v>
      </c>
      <c r="BF158" s="152">
        <f>IF(N158="snížená",J158,0)</f>
        <v>0</v>
      </c>
      <c r="BG158" s="152">
        <f>IF(N158="zákl. přenesená",J158,0)</f>
        <v>0</v>
      </c>
      <c r="BH158" s="152">
        <f>IF(N158="sníž. přenesená",J158,0)</f>
        <v>0</v>
      </c>
      <c r="BI158" s="152">
        <f>IF(N158="nulová",J158,0)</f>
        <v>0</v>
      </c>
      <c r="BJ158" s="16" t="s">
        <v>82</v>
      </c>
      <c r="BK158" s="152">
        <f>ROUND(I158*H158,2)</f>
        <v>0</v>
      </c>
      <c r="BL158" s="16" t="s">
        <v>193</v>
      </c>
      <c r="BM158" s="151" t="s">
        <v>224</v>
      </c>
    </row>
    <row r="159" spans="2:65" s="1" customFormat="1" ht="24.2" customHeight="1">
      <c r="B159" s="113"/>
      <c r="C159" s="141" t="s">
        <v>225</v>
      </c>
      <c r="D159" s="141" t="s">
        <v>189</v>
      </c>
      <c r="E159" s="142" t="s">
        <v>226</v>
      </c>
      <c r="F159" s="143" t="s">
        <v>227</v>
      </c>
      <c r="G159" s="144" t="s">
        <v>199</v>
      </c>
      <c r="H159" s="145">
        <v>208.68799999999999</v>
      </c>
      <c r="I159" s="146"/>
      <c r="J159" s="146">
        <f>ROUND(I159*H159,2)</f>
        <v>0</v>
      </c>
      <c r="K159" s="147"/>
      <c r="L159" s="28"/>
      <c r="M159" s="148" t="s">
        <v>1</v>
      </c>
      <c r="N159" s="112" t="s">
        <v>39</v>
      </c>
      <c r="O159" s="149">
        <v>0.32800000000000001</v>
      </c>
      <c r="P159" s="149">
        <f>O159*H159</f>
        <v>68.449663999999999</v>
      </c>
      <c r="Q159" s="149">
        <v>0</v>
      </c>
      <c r="R159" s="149">
        <f>Q159*H159</f>
        <v>0</v>
      </c>
      <c r="S159" s="149">
        <v>0</v>
      </c>
      <c r="T159" s="150">
        <f>S159*H159</f>
        <v>0</v>
      </c>
      <c r="AR159" s="151" t="s">
        <v>193</v>
      </c>
      <c r="AT159" s="151" t="s">
        <v>189</v>
      </c>
      <c r="AU159" s="151" t="s">
        <v>84</v>
      </c>
      <c r="AY159" s="16" t="s">
        <v>187</v>
      </c>
      <c r="BE159" s="152">
        <f>IF(N159="základní",J159,0)</f>
        <v>0</v>
      </c>
      <c r="BF159" s="152">
        <f>IF(N159="snížená",J159,0)</f>
        <v>0</v>
      </c>
      <c r="BG159" s="152">
        <f>IF(N159="zákl. přenesená",J159,0)</f>
        <v>0</v>
      </c>
      <c r="BH159" s="152">
        <f>IF(N159="sníž. přenesená",J159,0)</f>
        <v>0</v>
      </c>
      <c r="BI159" s="152">
        <f>IF(N159="nulová",J159,0)</f>
        <v>0</v>
      </c>
      <c r="BJ159" s="16" t="s">
        <v>82</v>
      </c>
      <c r="BK159" s="152">
        <f>ROUND(I159*H159,2)</f>
        <v>0</v>
      </c>
      <c r="BL159" s="16" t="s">
        <v>193</v>
      </c>
      <c r="BM159" s="151" t="s">
        <v>228</v>
      </c>
    </row>
    <row r="160" spans="2:65" s="12" customFormat="1">
      <c r="B160" s="153"/>
      <c r="D160" s="154" t="s">
        <v>195</v>
      </c>
      <c r="E160" s="155" t="s">
        <v>1</v>
      </c>
      <c r="F160" s="156" t="s">
        <v>229</v>
      </c>
      <c r="H160" s="157">
        <v>208.68799999999999</v>
      </c>
      <c r="L160" s="153"/>
      <c r="M160" s="158"/>
      <c r="T160" s="159"/>
      <c r="AT160" s="155" t="s">
        <v>195</v>
      </c>
      <c r="AU160" s="155" t="s">
        <v>84</v>
      </c>
      <c r="AV160" s="12" t="s">
        <v>84</v>
      </c>
      <c r="AW160" s="12" t="s">
        <v>30</v>
      </c>
      <c r="AX160" s="12" t="s">
        <v>82</v>
      </c>
      <c r="AY160" s="155" t="s">
        <v>187</v>
      </c>
    </row>
    <row r="161" spans="2:65" s="1" customFormat="1" ht="24.2" customHeight="1">
      <c r="B161" s="113"/>
      <c r="C161" s="141" t="s">
        <v>230</v>
      </c>
      <c r="D161" s="141" t="s">
        <v>189</v>
      </c>
      <c r="E161" s="142" t="s">
        <v>231</v>
      </c>
      <c r="F161" s="143" t="s">
        <v>232</v>
      </c>
      <c r="G161" s="144" t="s">
        <v>192</v>
      </c>
      <c r="H161" s="145">
        <v>200</v>
      </c>
      <c r="I161" s="146"/>
      <c r="J161" s="146">
        <f>ROUND(I161*H161,2)</f>
        <v>0</v>
      </c>
      <c r="K161" s="147"/>
      <c r="L161" s="28"/>
      <c r="M161" s="148" t="s">
        <v>1</v>
      </c>
      <c r="N161" s="112" t="s">
        <v>39</v>
      </c>
      <c r="O161" s="149">
        <v>2.1000000000000001E-2</v>
      </c>
      <c r="P161" s="149">
        <f>O161*H161</f>
        <v>4.2</v>
      </c>
      <c r="Q161" s="149">
        <v>0</v>
      </c>
      <c r="R161" s="149">
        <f>Q161*H161</f>
        <v>0</v>
      </c>
      <c r="S161" s="149">
        <v>0</v>
      </c>
      <c r="T161" s="150">
        <f>S161*H161</f>
        <v>0</v>
      </c>
      <c r="AR161" s="151" t="s">
        <v>193</v>
      </c>
      <c r="AT161" s="151" t="s">
        <v>189</v>
      </c>
      <c r="AU161" s="151" t="s">
        <v>84</v>
      </c>
      <c r="AY161" s="16" t="s">
        <v>187</v>
      </c>
      <c r="BE161" s="152">
        <f>IF(N161="základní",J161,0)</f>
        <v>0</v>
      </c>
      <c r="BF161" s="152">
        <f>IF(N161="snížená",J161,0)</f>
        <v>0</v>
      </c>
      <c r="BG161" s="152">
        <f>IF(N161="zákl. přenesená",J161,0)</f>
        <v>0</v>
      </c>
      <c r="BH161" s="152">
        <f>IF(N161="sníž. přenesená",J161,0)</f>
        <v>0</v>
      </c>
      <c r="BI161" s="152">
        <f>IF(N161="nulová",J161,0)</f>
        <v>0</v>
      </c>
      <c r="BJ161" s="16" t="s">
        <v>82</v>
      </c>
      <c r="BK161" s="152">
        <f>ROUND(I161*H161,2)</f>
        <v>0</v>
      </c>
      <c r="BL161" s="16" t="s">
        <v>193</v>
      </c>
      <c r="BM161" s="151" t="s">
        <v>233</v>
      </c>
    </row>
    <row r="162" spans="2:65" s="11" customFormat="1" ht="22.9" customHeight="1">
      <c r="B162" s="130"/>
      <c r="D162" s="131" t="s">
        <v>73</v>
      </c>
      <c r="E162" s="139" t="s">
        <v>84</v>
      </c>
      <c r="F162" s="139" t="s">
        <v>234</v>
      </c>
      <c r="J162" s="140">
        <f>BK162</f>
        <v>0</v>
      </c>
      <c r="L162" s="130"/>
      <c r="M162" s="134"/>
      <c r="P162" s="135">
        <f>SUM(P163:P200)</f>
        <v>409.62838700000003</v>
      </c>
      <c r="R162" s="135">
        <f>SUM(R163:R200)</f>
        <v>439.25501819999994</v>
      </c>
      <c r="T162" s="136">
        <f>SUM(T163:T200)</f>
        <v>0</v>
      </c>
      <c r="AR162" s="131" t="s">
        <v>82</v>
      </c>
      <c r="AT162" s="137" t="s">
        <v>73</v>
      </c>
      <c r="AU162" s="137" t="s">
        <v>82</v>
      </c>
      <c r="AY162" s="131" t="s">
        <v>187</v>
      </c>
      <c r="BK162" s="138">
        <f>SUM(BK163:BK200)</f>
        <v>0</v>
      </c>
    </row>
    <row r="163" spans="2:65" s="1" customFormat="1" ht="24.2" customHeight="1">
      <c r="B163" s="113"/>
      <c r="C163" s="141" t="s">
        <v>235</v>
      </c>
      <c r="D163" s="141" t="s">
        <v>189</v>
      </c>
      <c r="E163" s="142" t="s">
        <v>236</v>
      </c>
      <c r="F163" s="143" t="s">
        <v>237</v>
      </c>
      <c r="G163" s="144" t="s">
        <v>238</v>
      </c>
      <c r="H163" s="145">
        <v>98.4</v>
      </c>
      <c r="I163" s="146"/>
      <c r="J163" s="146">
        <f>ROUND(I163*H163,2)</f>
        <v>0</v>
      </c>
      <c r="K163" s="147"/>
      <c r="L163" s="28"/>
      <c r="M163" s="148" t="s">
        <v>1</v>
      </c>
      <c r="N163" s="112" t="s">
        <v>39</v>
      </c>
      <c r="O163" s="149">
        <v>0.36399999999999999</v>
      </c>
      <c r="P163" s="149">
        <f>O163*H163</f>
        <v>35.817599999999999</v>
      </c>
      <c r="Q163" s="149">
        <v>5.0000000000000002E-5</v>
      </c>
      <c r="R163" s="149">
        <f>Q163*H163</f>
        <v>4.9200000000000008E-3</v>
      </c>
      <c r="S163" s="149">
        <v>0</v>
      </c>
      <c r="T163" s="150">
        <f>S163*H163</f>
        <v>0</v>
      </c>
      <c r="AR163" s="151" t="s">
        <v>193</v>
      </c>
      <c r="AT163" s="151" t="s">
        <v>189</v>
      </c>
      <c r="AU163" s="151" t="s">
        <v>84</v>
      </c>
      <c r="AY163" s="16" t="s">
        <v>187</v>
      </c>
      <c r="BE163" s="152">
        <f>IF(N163="základní",J163,0)</f>
        <v>0</v>
      </c>
      <c r="BF163" s="152">
        <f>IF(N163="snížená",J163,0)</f>
        <v>0</v>
      </c>
      <c r="BG163" s="152">
        <f>IF(N163="zákl. přenesená",J163,0)</f>
        <v>0</v>
      </c>
      <c r="BH163" s="152">
        <f>IF(N163="sníž. přenesená",J163,0)</f>
        <v>0</v>
      </c>
      <c r="BI163" s="152">
        <f>IF(N163="nulová",J163,0)</f>
        <v>0</v>
      </c>
      <c r="BJ163" s="16" t="s">
        <v>82</v>
      </c>
      <c r="BK163" s="152">
        <f>ROUND(I163*H163,2)</f>
        <v>0</v>
      </c>
      <c r="BL163" s="16" t="s">
        <v>193</v>
      </c>
      <c r="BM163" s="151" t="s">
        <v>239</v>
      </c>
    </row>
    <row r="164" spans="2:65" s="12" customFormat="1">
      <c r="B164" s="153"/>
      <c r="D164" s="154" t="s">
        <v>195</v>
      </c>
      <c r="E164" s="155" t="s">
        <v>1</v>
      </c>
      <c r="F164" s="156" t="s">
        <v>240</v>
      </c>
      <c r="H164" s="157">
        <v>98.4</v>
      </c>
      <c r="L164" s="153"/>
      <c r="M164" s="158"/>
      <c r="T164" s="159"/>
      <c r="AT164" s="155" t="s">
        <v>195</v>
      </c>
      <c r="AU164" s="155" t="s">
        <v>84</v>
      </c>
      <c r="AV164" s="12" t="s">
        <v>84</v>
      </c>
      <c r="AW164" s="12" t="s">
        <v>30</v>
      </c>
      <c r="AX164" s="12" t="s">
        <v>82</v>
      </c>
      <c r="AY164" s="155" t="s">
        <v>187</v>
      </c>
    </row>
    <row r="165" spans="2:65" s="1" customFormat="1" ht="33" customHeight="1">
      <c r="B165" s="113"/>
      <c r="C165" s="141" t="s">
        <v>241</v>
      </c>
      <c r="D165" s="141" t="s">
        <v>189</v>
      </c>
      <c r="E165" s="142" t="s">
        <v>242</v>
      </c>
      <c r="F165" s="143" t="s">
        <v>243</v>
      </c>
      <c r="G165" s="144" t="s">
        <v>238</v>
      </c>
      <c r="H165" s="145">
        <v>98.4</v>
      </c>
      <c r="I165" s="146"/>
      <c r="J165" s="146">
        <f>ROUND(I165*H165,2)</f>
        <v>0</v>
      </c>
      <c r="K165" s="147"/>
      <c r="L165" s="28"/>
      <c r="M165" s="148" t="s">
        <v>1</v>
      </c>
      <c r="N165" s="112" t="s">
        <v>39</v>
      </c>
      <c r="O165" s="149">
        <v>0.43</v>
      </c>
      <c r="P165" s="149">
        <f>O165*H165</f>
        <v>42.312000000000005</v>
      </c>
      <c r="Q165" s="149">
        <v>0</v>
      </c>
      <c r="R165" s="149">
        <f>Q165*H165</f>
        <v>0</v>
      </c>
      <c r="S165" s="149">
        <v>0</v>
      </c>
      <c r="T165" s="150">
        <f>S165*H165</f>
        <v>0</v>
      </c>
      <c r="AR165" s="151" t="s">
        <v>193</v>
      </c>
      <c r="AT165" s="151" t="s">
        <v>189</v>
      </c>
      <c r="AU165" s="151" t="s">
        <v>84</v>
      </c>
      <c r="AY165" s="16" t="s">
        <v>187</v>
      </c>
      <c r="BE165" s="152">
        <f>IF(N165="základní",J165,0)</f>
        <v>0</v>
      </c>
      <c r="BF165" s="152">
        <f>IF(N165="snížená",J165,0)</f>
        <v>0</v>
      </c>
      <c r="BG165" s="152">
        <f>IF(N165="zákl. přenesená",J165,0)</f>
        <v>0</v>
      </c>
      <c r="BH165" s="152">
        <f>IF(N165="sníž. přenesená",J165,0)</f>
        <v>0</v>
      </c>
      <c r="BI165" s="152">
        <f>IF(N165="nulová",J165,0)</f>
        <v>0</v>
      </c>
      <c r="BJ165" s="16" t="s">
        <v>82</v>
      </c>
      <c r="BK165" s="152">
        <f>ROUND(I165*H165,2)</f>
        <v>0</v>
      </c>
      <c r="BL165" s="16" t="s">
        <v>193</v>
      </c>
      <c r="BM165" s="151" t="s">
        <v>244</v>
      </c>
    </row>
    <row r="166" spans="2:65" s="1" customFormat="1" ht="16.5" customHeight="1">
      <c r="B166" s="113"/>
      <c r="C166" s="171" t="s">
        <v>245</v>
      </c>
      <c r="D166" s="171" t="s">
        <v>246</v>
      </c>
      <c r="E166" s="172" t="s">
        <v>247</v>
      </c>
      <c r="F166" s="173" t="s">
        <v>248</v>
      </c>
      <c r="G166" s="174" t="s">
        <v>199</v>
      </c>
      <c r="H166" s="175">
        <v>65.695999999999998</v>
      </c>
      <c r="I166" s="176"/>
      <c r="J166" s="176">
        <f>ROUND(I166*H166,2)</f>
        <v>0</v>
      </c>
      <c r="K166" s="177"/>
      <c r="L166" s="178"/>
      <c r="M166" s="179" t="s">
        <v>1</v>
      </c>
      <c r="N166" s="180" t="s">
        <v>39</v>
      </c>
      <c r="O166" s="149">
        <v>0</v>
      </c>
      <c r="P166" s="149">
        <f>O166*H166</f>
        <v>0</v>
      </c>
      <c r="Q166" s="149">
        <v>2.4289999999999998</v>
      </c>
      <c r="R166" s="149">
        <f>Q166*H166</f>
        <v>159.57558399999999</v>
      </c>
      <c r="S166" s="149">
        <v>0</v>
      </c>
      <c r="T166" s="150">
        <f>S166*H166</f>
        <v>0</v>
      </c>
      <c r="AR166" s="151" t="s">
        <v>230</v>
      </c>
      <c r="AT166" s="151" t="s">
        <v>246</v>
      </c>
      <c r="AU166" s="151" t="s">
        <v>84</v>
      </c>
      <c r="AY166" s="16" t="s">
        <v>187</v>
      </c>
      <c r="BE166" s="152">
        <f>IF(N166="základní",J166,0)</f>
        <v>0</v>
      </c>
      <c r="BF166" s="152">
        <f>IF(N166="snížená",J166,0)</f>
        <v>0</v>
      </c>
      <c r="BG166" s="152">
        <f>IF(N166="zákl. přenesená",J166,0)</f>
        <v>0</v>
      </c>
      <c r="BH166" s="152">
        <f>IF(N166="sníž. přenesená",J166,0)</f>
        <v>0</v>
      </c>
      <c r="BI166" s="152">
        <f>IF(N166="nulová",J166,0)</f>
        <v>0</v>
      </c>
      <c r="BJ166" s="16" t="s">
        <v>82</v>
      </c>
      <c r="BK166" s="152">
        <f>ROUND(I166*H166,2)</f>
        <v>0</v>
      </c>
      <c r="BL166" s="16" t="s">
        <v>193</v>
      </c>
      <c r="BM166" s="151" t="s">
        <v>249</v>
      </c>
    </row>
    <row r="167" spans="2:65" s="12" customFormat="1">
      <c r="B167" s="153"/>
      <c r="D167" s="154" t="s">
        <v>195</v>
      </c>
      <c r="E167" s="155" t="s">
        <v>1</v>
      </c>
      <c r="F167" s="156" t="s">
        <v>250</v>
      </c>
      <c r="H167" s="157">
        <v>62.567999999999998</v>
      </c>
      <c r="L167" s="153"/>
      <c r="M167" s="158"/>
      <c r="T167" s="159"/>
      <c r="AT167" s="155" t="s">
        <v>195</v>
      </c>
      <c r="AU167" s="155" t="s">
        <v>84</v>
      </c>
      <c r="AV167" s="12" t="s">
        <v>84</v>
      </c>
      <c r="AW167" s="12" t="s">
        <v>30</v>
      </c>
      <c r="AX167" s="12" t="s">
        <v>82</v>
      </c>
      <c r="AY167" s="155" t="s">
        <v>187</v>
      </c>
    </row>
    <row r="168" spans="2:65" s="12" customFormat="1">
      <c r="B168" s="153"/>
      <c r="D168" s="154" t="s">
        <v>195</v>
      </c>
      <c r="F168" s="156" t="s">
        <v>251</v>
      </c>
      <c r="H168" s="157">
        <v>65.695999999999998</v>
      </c>
      <c r="L168" s="153"/>
      <c r="M168" s="158"/>
      <c r="T168" s="159"/>
      <c r="AT168" s="155" t="s">
        <v>195</v>
      </c>
      <c r="AU168" s="155" t="s">
        <v>84</v>
      </c>
      <c r="AV168" s="12" t="s">
        <v>84</v>
      </c>
      <c r="AW168" s="12" t="s">
        <v>3</v>
      </c>
      <c r="AX168" s="12" t="s">
        <v>82</v>
      </c>
      <c r="AY168" s="155" t="s">
        <v>187</v>
      </c>
    </row>
    <row r="169" spans="2:65" s="1" customFormat="1" ht="24.2" customHeight="1">
      <c r="B169" s="113"/>
      <c r="C169" s="141" t="s">
        <v>8</v>
      </c>
      <c r="D169" s="141" t="s">
        <v>189</v>
      </c>
      <c r="E169" s="142" t="s">
        <v>252</v>
      </c>
      <c r="F169" s="143" t="s">
        <v>253</v>
      </c>
      <c r="G169" s="144" t="s">
        <v>223</v>
      </c>
      <c r="H169" s="145">
        <v>4.38</v>
      </c>
      <c r="I169" s="146"/>
      <c r="J169" s="146">
        <f>ROUND(I169*H169,2)</f>
        <v>0</v>
      </c>
      <c r="K169" s="147"/>
      <c r="L169" s="28"/>
      <c r="M169" s="148" t="s">
        <v>1</v>
      </c>
      <c r="N169" s="112" t="s">
        <v>39</v>
      </c>
      <c r="O169" s="149">
        <v>17.539000000000001</v>
      </c>
      <c r="P169" s="149">
        <f>O169*H169</f>
        <v>76.820819999999998</v>
      </c>
      <c r="Q169" s="149">
        <v>1.11381</v>
      </c>
      <c r="R169" s="149">
        <f>Q169*H169</f>
        <v>4.8784877999999994</v>
      </c>
      <c r="S169" s="149">
        <v>0</v>
      </c>
      <c r="T169" s="150">
        <f>S169*H169</f>
        <v>0</v>
      </c>
      <c r="AR169" s="151" t="s">
        <v>193</v>
      </c>
      <c r="AT169" s="151" t="s">
        <v>189</v>
      </c>
      <c r="AU169" s="151" t="s">
        <v>84</v>
      </c>
      <c r="AY169" s="16" t="s">
        <v>187</v>
      </c>
      <c r="BE169" s="152">
        <f>IF(N169="základní",J169,0)</f>
        <v>0</v>
      </c>
      <c r="BF169" s="152">
        <f>IF(N169="snížená",J169,0)</f>
        <v>0</v>
      </c>
      <c r="BG169" s="152">
        <f>IF(N169="zákl. přenesená",J169,0)</f>
        <v>0</v>
      </c>
      <c r="BH169" s="152">
        <f>IF(N169="sníž. přenesená",J169,0)</f>
        <v>0</v>
      </c>
      <c r="BI169" s="152">
        <f>IF(N169="nulová",J169,0)</f>
        <v>0</v>
      </c>
      <c r="BJ169" s="16" t="s">
        <v>82</v>
      </c>
      <c r="BK169" s="152">
        <f>ROUND(I169*H169,2)</f>
        <v>0</v>
      </c>
      <c r="BL169" s="16" t="s">
        <v>193</v>
      </c>
      <c r="BM169" s="151" t="s">
        <v>254</v>
      </c>
    </row>
    <row r="170" spans="2:65" s="12" customFormat="1">
      <c r="B170" s="153"/>
      <c r="D170" s="154" t="s">
        <v>195</v>
      </c>
      <c r="E170" s="155" t="s">
        <v>1</v>
      </c>
      <c r="F170" s="156" t="s">
        <v>255</v>
      </c>
      <c r="H170" s="157">
        <v>4.38</v>
      </c>
      <c r="L170" s="153"/>
      <c r="M170" s="158"/>
      <c r="T170" s="159"/>
      <c r="AT170" s="155" t="s">
        <v>195</v>
      </c>
      <c r="AU170" s="155" t="s">
        <v>84</v>
      </c>
      <c r="AV170" s="12" t="s">
        <v>84</v>
      </c>
      <c r="AW170" s="12" t="s">
        <v>30</v>
      </c>
      <c r="AX170" s="12" t="s">
        <v>82</v>
      </c>
      <c r="AY170" s="155" t="s">
        <v>187</v>
      </c>
    </row>
    <row r="171" spans="2:65" s="1" customFormat="1" ht="24.2" customHeight="1">
      <c r="B171" s="113"/>
      <c r="C171" s="141" t="s">
        <v>256</v>
      </c>
      <c r="D171" s="141" t="s">
        <v>189</v>
      </c>
      <c r="E171" s="142" t="s">
        <v>257</v>
      </c>
      <c r="F171" s="143" t="s">
        <v>258</v>
      </c>
      <c r="G171" s="144" t="s">
        <v>199</v>
      </c>
      <c r="H171" s="145">
        <v>29.015999999999998</v>
      </c>
      <c r="I171" s="146"/>
      <c r="J171" s="146">
        <f>ROUND(I171*H171,2)</f>
        <v>0</v>
      </c>
      <c r="K171" s="147"/>
      <c r="L171" s="28"/>
      <c r="M171" s="148" t="s">
        <v>1</v>
      </c>
      <c r="N171" s="112" t="s">
        <v>39</v>
      </c>
      <c r="O171" s="149">
        <v>0.98499999999999999</v>
      </c>
      <c r="P171" s="149">
        <f>O171*H171</f>
        <v>28.580759999999998</v>
      </c>
      <c r="Q171" s="149">
        <v>2.16</v>
      </c>
      <c r="R171" s="149">
        <f>Q171*H171</f>
        <v>62.67456</v>
      </c>
      <c r="S171" s="149">
        <v>0</v>
      </c>
      <c r="T171" s="150">
        <f>S171*H171</f>
        <v>0</v>
      </c>
      <c r="AR171" s="151" t="s">
        <v>193</v>
      </c>
      <c r="AT171" s="151" t="s">
        <v>189</v>
      </c>
      <c r="AU171" s="151" t="s">
        <v>84</v>
      </c>
      <c r="AY171" s="16" t="s">
        <v>187</v>
      </c>
      <c r="BE171" s="152">
        <f>IF(N171="základní",J171,0)</f>
        <v>0</v>
      </c>
      <c r="BF171" s="152">
        <f>IF(N171="snížená",J171,0)</f>
        <v>0</v>
      </c>
      <c r="BG171" s="152">
        <f>IF(N171="zákl. přenesená",J171,0)</f>
        <v>0</v>
      </c>
      <c r="BH171" s="152">
        <f>IF(N171="sníž. přenesená",J171,0)</f>
        <v>0</v>
      </c>
      <c r="BI171" s="152">
        <f>IF(N171="nulová",J171,0)</f>
        <v>0</v>
      </c>
      <c r="BJ171" s="16" t="s">
        <v>82</v>
      </c>
      <c r="BK171" s="152">
        <f>ROUND(I171*H171,2)</f>
        <v>0</v>
      </c>
      <c r="BL171" s="16" t="s">
        <v>193</v>
      </c>
      <c r="BM171" s="151" t="s">
        <v>259</v>
      </c>
    </row>
    <row r="172" spans="2:65" s="13" customFormat="1">
      <c r="B172" s="160"/>
      <c r="D172" s="154" t="s">
        <v>195</v>
      </c>
      <c r="E172" s="161" t="s">
        <v>1</v>
      </c>
      <c r="F172" s="162" t="s">
        <v>201</v>
      </c>
      <c r="H172" s="161" t="s">
        <v>1</v>
      </c>
      <c r="L172" s="160"/>
      <c r="M172" s="163"/>
      <c r="T172" s="164"/>
      <c r="AT172" s="161" t="s">
        <v>195</v>
      </c>
      <c r="AU172" s="161" t="s">
        <v>84</v>
      </c>
      <c r="AV172" s="13" t="s">
        <v>82</v>
      </c>
      <c r="AW172" s="13" t="s">
        <v>30</v>
      </c>
      <c r="AX172" s="13" t="s">
        <v>74</v>
      </c>
      <c r="AY172" s="161" t="s">
        <v>187</v>
      </c>
    </row>
    <row r="173" spans="2:65" s="13" customFormat="1">
      <c r="B173" s="160"/>
      <c r="D173" s="154" t="s">
        <v>195</v>
      </c>
      <c r="E173" s="161" t="s">
        <v>1</v>
      </c>
      <c r="F173" s="162" t="s">
        <v>260</v>
      </c>
      <c r="H173" s="161" t="s">
        <v>1</v>
      </c>
      <c r="L173" s="160"/>
      <c r="M173" s="163"/>
      <c r="T173" s="164"/>
      <c r="AT173" s="161" t="s">
        <v>195</v>
      </c>
      <c r="AU173" s="161" t="s">
        <v>84</v>
      </c>
      <c r="AV173" s="13" t="s">
        <v>82</v>
      </c>
      <c r="AW173" s="13" t="s">
        <v>30</v>
      </c>
      <c r="AX173" s="13" t="s">
        <v>74</v>
      </c>
      <c r="AY173" s="161" t="s">
        <v>187</v>
      </c>
    </row>
    <row r="174" spans="2:65" s="12" customFormat="1">
      <c r="B174" s="153"/>
      <c r="D174" s="154" t="s">
        <v>195</v>
      </c>
      <c r="E174" s="155" t="s">
        <v>1</v>
      </c>
      <c r="F174" s="156" t="s">
        <v>134</v>
      </c>
      <c r="H174" s="157">
        <v>29.015999999999998</v>
      </c>
      <c r="L174" s="153"/>
      <c r="M174" s="158"/>
      <c r="T174" s="159"/>
      <c r="AT174" s="155" t="s">
        <v>195</v>
      </c>
      <c r="AU174" s="155" t="s">
        <v>84</v>
      </c>
      <c r="AV174" s="12" t="s">
        <v>84</v>
      </c>
      <c r="AW174" s="12" t="s">
        <v>30</v>
      </c>
      <c r="AX174" s="12" t="s">
        <v>82</v>
      </c>
      <c r="AY174" s="155" t="s">
        <v>187</v>
      </c>
    </row>
    <row r="175" spans="2:65" s="1" customFormat="1" ht="24.2" customHeight="1">
      <c r="B175" s="113"/>
      <c r="C175" s="141" t="s">
        <v>261</v>
      </c>
      <c r="D175" s="141" t="s">
        <v>189</v>
      </c>
      <c r="E175" s="142" t="s">
        <v>262</v>
      </c>
      <c r="F175" s="143" t="s">
        <v>263</v>
      </c>
      <c r="G175" s="144" t="s">
        <v>199</v>
      </c>
      <c r="H175" s="145">
        <v>8.7029999999999994</v>
      </c>
      <c r="I175" s="146"/>
      <c r="J175" s="146">
        <f>ROUND(I175*H175,2)</f>
        <v>0</v>
      </c>
      <c r="K175" s="147"/>
      <c r="L175" s="28"/>
      <c r="M175" s="148" t="s">
        <v>1</v>
      </c>
      <c r="N175" s="112" t="s">
        <v>39</v>
      </c>
      <c r="O175" s="149">
        <v>0.629</v>
      </c>
      <c r="P175" s="149">
        <f>O175*H175</f>
        <v>5.4741869999999997</v>
      </c>
      <c r="Q175" s="149">
        <v>2.3010199999999998</v>
      </c>
      <c r="R175" s="149">
        <f>Q175*H175</f>
        <v>20.025777059999996</v>
      </c>
      <c r="S175" s="149">
        <v>0</v>
      </c>
      <c r="T175" s="150">
        <f>S175*H175</f>
        <v>0</v>
      </c>
      <c r="AR175" s="151" t="s">
        <v>193</v>
      </c>
      <c r="AT175" s="151" t="s">
        <v>189</v>
      </c>
      <c r="AU175" s="151" t="s">
        <v>84</v>
      </c>
      <c r="AY175" s="16" t="s">
        <v>187</v>
      </c>
      <c r="BE175" s="152">
        <f>IF(N175="základní",J175,0)</f>
        <v>0</v>
      </c>
      <c r="BF175" s="152">
        <f>IF(N175="snížená",J175,0)</f>
        <v>0</v>
      </c>
      <c r="BG175" s="152">
        <f>IF(N175="zákl. přenesená",J175,0)</f>
        <v>0</v>
      </c>
      <c r="BH175" s="152">
        <f>IF(N175="sníž. přenesená",J175,0)</f>
        <v>0</v>
      </c>
      <c r="BI175" s="152">
        <f>IF(N175="nulová",J175,0)</f>
        <v>0</v>
      </c>
      <c r="BJ175" s="16" t="s">
        <v>82</v>
      </c>
      <c r="BK175" s="152">
        <f>ROUND(I175*H175,2)</f>
        <v>0</v>
      </c>
      <c r="BL175" s="16" t="s">
        <v>193</v>
      </c>
      <c r="BM175" s="151" t="s">
        <v>264</v>
      </c>
    </row>
    <row r="176" spans="2:65" s="13" customFormat="1">
      <c r="B176" s="160"/>
      <c r="D176" s="154" t="s">
        <v>195</v>
      </c>
      <c r="E176" s="161" t="s">
        <v>1</v>
      </c>
      <c r="F176" s="162" t="s">
        <v>201</v>
      </c>
      <c r="H176" s="161" t="s">
        <v>1</v>
      </c>
      <c r="L176" s="160"/>
      <c r="M176" s="163"/>
      <c r="T176" s="164"/>
      <c r="AT176" s="161" t="s">
        <v>195</v>
      </c>
      <c r="AU176" s="161" t="s">
        <v>84</v>
      </c>
      <c r="AV176" s="13" t="s">
        <v>82</v>
      </c>
      <c r="AW176" s="13" t="s">
        <v>30</v>
      </c>
      <c r="AX176" s="13" t="s">
        <v>74</v>
      </c>
      <c r="AY176" s="161" t="s">
        <v>187</v>
      </c>
    </row>
    <row r="177" spans="2:65" s="13" customFormat="1">
      <c r="B177" s="160"/>
      <c r="D177" s="154" t="s">
        <v>195</v>
      </c>
      <c r="E177" s="161" t="s">
        <v>1</v>
      </c>
      <c r="F177" s="162" t="s">
        <v>265</v>
      </c>
      <c r="H177" s="161" t="s">
        <v>1</v>
      </c>
      <c r="L177" s="160"/>
      <c r="M177" s="163"/>
      <c r="T177" s="164"/>
      <c r="AT177" s="161" t="s">
        <v>195</v>
      </c>
      <c r="AU177" s="161" t="s">
        <v>84</v>
      </c>
      <c r="AV177" s="13" t="s">
        <v>82</v>
      </c>
      <c r="AW177" s="13" t="s">
        <v>30</v>
      </c>
      <c r="AX177" s="13" t="s">
        <v>74</v>
      </c>
      <c r="AY177" s="161" t="s">
        <v>187</v>
      </c>
    </row>
    <row r="178" spans="2:65" s="12" customFormat="1">
      <c r="B178" s="153"/>
      <c r="D178" s="154" t="s">
        <v>195</v>
      </c>
      <c r="E178" s="155" t="s">
        <v>1</v>
      </c>
      <c r="F178" s="156" t="s">
        <v>137</v>
      </c>
      <c r="H178" s="157">
        <v>8.7029999999999994</v>
      </c>
      <c r="L178" s="153"/>
      <c r="M178" s="158"/>
      <c r="T178" s="159"/>
      <c r="AT178" s="155" t="s">
        <v>195</v>
      </c>
      <c r="AU178" s="155" t="s">
        <v>84</v>
      </c>
      <c r="AV178" s="12" t="s">
        <v>84</v>
      </c>
      <c r="AW178" s="12" t="s">
        <v>30</v>
      </c>
      <c r="AX178" s="12" t="s">
        <v>82</v>
      </c>
      <c r="AY178" s="155" t="s">
        <v>187</v>
      </c>
    </row>
    <row r="179" spans="2:65" s="1" customFormat="1" ht="16.5" customHeight="1">
      <c r="B179" s="113"/>
      <c r="C179" s="141" t="s">
        <v>266</v>
      </c>
      <c r="D179" s="141" t="s">
        <v>189</v>
      </c>
      <c r="E179" s="142" t="s">
        <v>267</v>
      </c>
      <c r="F179" s="143" t="s">
        <v>268</v>
      </c>
      <c r="G179" s="144" t="s">
        <v>223</v>
      </c>
      <c r="H179" s="145">
        <v>0.26800000000000002</v>
      </c>
      <c r="I179" s="146"/>
      <c r="J179" s="146">
        <f>ROUND(I179*H179,2)</f>
        <v>0</v>
      </c>
      <c r="K179" s="147"/>
      <c r="L179" s="28"/>
      <c r="M179" s="148" t="s">
        <v>1</v>
      </c>
      <c r="N179" s="112" t="s">
        <v>39</v>
      </c>
      <c r="O179" s="149">
        <v>15.231</v>
      </c>
      <c r="P179" s="149">
        <f>O179*H179</f>
        <v>4.0819080000000003</v>
      </c>
      <c r="Q179" s="149">
        <v>1.06277</v>
      </c>
      <c r="R179" s="149">
        <f>Q179*H179</f>
        <v>0.28482236</v>
      </c>
      <c r="S179" s="149">
        <v>0</v>
      </c>
      <c r="T179" s="150">
        <f>S179*H179</f>
        <v>0</v>
      </c>
      <c r="AR179" s="151" t="s">
        <v>193</v>
      </c>
      <c r="AT179" s="151" t="s">
        <v>189</v>
      </c>
      <c r="AU179" s="151" t="s">
        <v>84</v>
      </c>
      <c r="AY179" s="16" t="s">
        <v>187</v>
      </c>
      <c r="BE179" s="152">
        <f>IF(N179="základní",J179,0)</f>
        <v>0</v>
      </c>
      <c r="BF179" s="152">
        <f>IF(N179="snížená",J179,0)</f>
        <v>0</v>
      </c>
      <c r="BG179" s="152">
        <f>IF(N179="zákl. přenesená",J179,0)</f>
        <v>0</v>
      </c>
      <c r="BH179" s="152">
        <f>IF(N179="sníž. přenesená",J179,0)</f>
        <v>0</v>
      </c>
      <c r="BI179" s="152">
        <f>IF(N179="nulová",J179,0)</f>
        <v>0</v>
      </c>
      <c r="BJ179" s="16" t="s">
        <v>82</v>
      </c>
      <c r="BK179" s="152">
        <f>ROUND(I179*H179,2)</f>
        <v>0</v>
      </c>
      <c r="BL179" s="16" t="s">
        <v>193</v>
      </c>
      <c r="BM179" s="151" t="s">
        <v>269</v>
      </c>
    </row>
    <row r="180" spans="2:65" s="12" customFormat="1">
      <c r="B180" s="153"/>
      <c r="D180" s="154" t="s">
        <v>195</v>
      </c>
      <c r="E180" s="155" t="s">
        <v>1</v>
      </c>
      <c r="F180" s="156" t="s">
        <v>270</v>
      </c>
      <c r="H180" s="157">
        <v>0.26800000000000002</v>
      </c>
      <c r="L180" s="153"/>
      <c r="M180" s="158"/>
      <c r="T180" s="159"/>
      <c r="AT180" s="155" t="s">
        <v>195</v>
      </c>
      <c r="AU180" s="155" t="s">
        <v>84</v>
      </c>
      <c r="AV180" s="12" t="s">
        <v>84</v>
      </c>
      <c r="AW180" s="12" t="s">
        <v>30</v>
      </c>
      <c r="AX180" s="12" t="s">
        <v>82</v>
      </c>
      <c r="AY180" s="155" t="s">
        <v>187</v>
      </c>
    </row>
    <row r="181" spans="2:65" s="1" customFormat="1" ht="24.2" customHeight="1">
      <c r="B181" s="113"/>
      <c r="C181" s="141" t="s">
        <v>271</v>
      </c>
      <c r="D181" s="141" t="s">
        <v>189</v>
      </c>
      <c r="E181" s="142" t="s">
        <v>272</v>
      </c>
      <c r="F181" s="143" t="s">
        <v>273</v>
      </c>
      <c r="G181" s="144" t="s">
        <v>199</v>
      </c>
      <c r="H181" s="145">
        <v>26.815999999999999</v>
      </c>
      <c r="I181" s="146"/>
      <c r="J181" s="146">
        <f>ROUND(I181*H181,2)</f>
        <v>0</v>
      </c>
      <c r="K181" s="147"/>
      <c r="L181" s="28"/>
      <c r="M181" s="148" t="s">
        <v>1</v>
      </c>
      <c r="N181" s="112" t="s">
        <v>39</v>
      </c>
      <c r="O181" s="149">
        <v>0.629</v>
      </c>
      <c r="P181" s="149">
        <f>O181*H181</f>
        <v>16.867263999999999</v>
      </c>
      <c r="Q181" s="149">
        <v>2.5018699999999998</v>
      </c>
      <c r="R181" s="149">
        <f>Q181*H181</f>
        <v>67.090145919999998</v>
      </c>
      <c r="S181" s="149">
        <v>0</v>
      </c>
      <c r="T181" s="150">
        <f>S181*H181</f>
        <v>0</v>
      </c>
      <c r="AR181" s="151" t="s">
        <v>193</v>
      </c>
      <c r="AT181" s="151" t="s">
        <v>189</v>
      </c>
      <c r="AU181" s="151" t="s">
        <v>84</v>
      </c>
      <c r="AY181" s="16" t="s">
        <v>187</v>
      </c>
      <c r="BE181" s="152">
        <f>IF(N181="základní",J181,0)</f>
        <v>0</v>
      </c>
      <c r="BF181" s="152">
        <f>IF(N181="snížená",J181,0)</f>
        <v>0</v>
      </c>
      <c r="BG181" s="152">
        <f>IF(N181="zákl. přenesená",J181,0)</f>
        <v>0</v>
      </c>
      <c r="BH181" s="152">
        <f>IF(N181="sníž. přenesená",J181,0)</f>
        <v>0</v>
      </c>
      <c r="BI181" s="152">
        <f>IF(N181="nulová",J181,0)</f>
        <v>0</v>
      </c>
      <c r="BJ181" s="16" t="s">
        <v>82</v>
      </c>
      <c r="BK181" s="152">
        <f>ROUND(I181*H181,2)</f>
        <v>0</v>
      </c>
      <c r="BL181" s="16" t="s">
        <v>193</v>
      </c>
      <c r="BM181" s="151" t="s">
        <v>274</v>
      </c>
    </row>
    <row r="182" spans="2:65" s="13" customFormat="1">
      <c r="B182" s="160"/>
      <c r="D182" s="154" t="s">
        <v>195</v>
      </c>
      <c r="E182" s="161" t="s">
        <v>1</v>
      </c>
      <c r="F182" s="162" t="s">
        <v>201</v>
      </c>
      <c r="H182" s="161" t="s">
        <v>1</v>
      </c>
      <c r="L182" s="160"/>
      <c r="M182" s="163"/>
      <c r="T182" s="164"/>
      <c r="AT182" s="161" t="s">
        <v>195</v>
      </c>
      <c r="AU182" s="161" t="s">
        <v>84</v>
      </c>
      <c r="AV182" s="13" t="s">
        <v>82</v>
      </c>
      <c r="AW182" s="13" t="s">
        <v>30</v>
      </c>
      <c r="AX182" s="13" t="s">
        <v>74</v>
      </c>
      <c r="AY182" s="161" t="s">
        <v>187</v>
      </c>
    </row>
    <row r="183" spans="2:65" s="13" customFormat="1">
      <c r="B183" s="160"/>
      <c r="D183" s="154" t="s">
        <v>195</v>
      </c>
      <c r="E183" s="161" t="s">
        <v>1</v>
      </c>
      <c r="F183" s="162" t="s">
        <v>275</v>
      </c>
      <c r="H183" s="161" t="s">
        <v>1</v>
      </c>
      <c r="L183" s="160"/>
      <c r="M183" s="163"/>
      <c r="T183" s="164"/>
      <c r="AT183" s="161" t="s">
        <v>195</v>
      </c>
      <c r="AU183" s="161" t="s">
        <v>84</v>
      </c>
      <c r="AV183" s="13" t="s">
        <v>82</v>
      </c>
      <c r="AW183" s="13" t="s">
        <v>30</v>
      </c>
      <c r="AX183" s="13" t="s">
        <v>74</v>
      </c>
      <c r="AY183" s="161" t="s">
        <v>187</v>
      </c>
    </row>
    <row r="184" spans="2:65" s="12" customFormat="1">
      <c r="B184" s="153"/>
      <c r="D184" s="154" t="s">
        <v>195</v>
      </c>
      <c r="E184" s="155" t="s">
        <v>1</v>
      </c>
      <c r="F184" s="156" t="s">
        <v>108</v>
      </c>
      <c r="H184" s="157">
        <v>26.815999999999999</v>
      </c>
      <c r="L184" s="153"/>
      <c r="M184" s="158"/>
      <c r="T184" s="159"/>
      <c r="AT184" s="155" t="s">
        <v>195</v>
      </c>
      <c r="AU184" s="155" t="s">
        <v>84</v>
      </c>
      <c r="AV184" s="12" t="s">
        <v>84</v>
      </c>
      <c r="AW184" s="12" t="s">
        <v>30</v>
      </c>
      <c r="AX184" s="12" t="s">
        <v>82</v>
      </c>
      <c r="AY184" s="155" t="s">
        <v>187</v>
      </c>
    </row>
    <row r="185" spans="2:65" s="1" customFormat="1" ht="16.5" customHeight="1">
      <c r="B185" s="113"/>
      <c r="C185" s="141" t="s">
        <v>276</v>
      </c>
      <c r="D185" s="141" t="s">
        <v>189</v>
      </c>
      <c r="E185" s="142" t="s">
        <v>277</v>
      </c>
      <c r="F185" s="143" t="s">
        <v>268</v>
      </c>
      <c r="G185" s="144" t="s">
        <v>223</v>
      </c>
      <c r="H185" s="145">
        <v>2.6019999999999999</v>
      </c>
      <c r="I185" s="146"/>
      <c r="J185" s="146">
        <f>ROUND(I185*H185,2)</f>
        <v>0</v>
      </c>
      <c r="K185" s="147"/>
      <c r="L185" s="28"/>
      <c r="M185" s="148" t="s">
        <v>1</v>
      </c>
      <c r="N185" s="112" t="s">
        <v>39</v>
      </c>
      <c r="O185" s="149">
        <v>15.231</v>
      </c>
      <c r="P185" s="149">
        <f>O185*H185</f>
        <v>39.631062</v>
      </c>
      <c r="Q185" s="149">
        <v>1.06277</v>
      </c>
      <c r="R185" s="149">
        <f>Q185*H185</f>
        <v>2.7653275399999999</v>
      </c>
      <c r="S185" s="149">
        <v>0</v>
      </c>
      <c r="T185" s="150">
        <f>S185*H185</f>
        <v>0</v>
      </c>
      <c r="AR185" s="151" t="s">
        <v>193</v>
      </c>
      <c r="AT185" s="151" t="s">
        <v>189</v>
      </c>
      <c r="AU185" s="151" t="s">
        <v>84</v>
      </c>
      <c r="AY185" s="16" t="s">
        <v>187</v>
      </c>
      <c r="BE185" s="152">
        <f>IF(N185="základní",J185,0)</f>
        <v>0</v>
      </c>
      <c r="BF185" s="152">
        <f>IF(N185="snížená",J185,0)</f>
        <v>0</v>
      </c>
      <c r="BG185" s="152">
        <f>IF(N185="zákl. přenesená",J185,0)</f>
        <v>0</v>
      </c>
      <c r="BH185" s="152">
        <f>IF(N185="sníž. přenesená",J185,0)</f>
        <v>0</v>
      </c>
      <c r="BI185" s="152">
        <f>IF(N185="nulová",J185,0)</f>
        <v>0</v>
      </c>
      <c r="BJ185" s="16" t="s">
        <v>82</v>
      </c>
      <c r="BK185" s="152">
        <f>ROUND(I185*H185,2)</f>
        <v>0</v>
      </c>
      <c r="BL185" s="16" t="s">
        <v>193</v>
      </c>
      <c r="BM185" s="151" t="s">
        <v>278</v>
      </c>
    </row>
    <row r="186" spans="2:65" s="13" customFormat="1">
      <c r="B186" s="160"/>
      <c r="D186" s="154" t="s">
        <v>195</v>
      </c>
      <c r="E186" s="161" t="s">
        <v>1</v>
      </c>
      <c r="F186" s="162" t="s">
        <v>201</v>
      </c>
      <c r="H186" s="161" t="s">
        <v>1</v>
      </c>
      <c r="L186" s="160"/>
      <c r="M186" s="163"/>
      <c r="T186" s="164"/>
      <c r="AT186" s="161" t="s">
        <v>195</v>
      </c>
      <c r="AU186" s="161" t="s">
        <v>84</v>
      </c>
      <c r="AV186" s="13" t="s">
        <v>82</v>
      </c>
      <c r="AW186" s="13" t="s">
        <v>30</v>
      </c>
      <c r="AX186" s="13" t="s">
        <v>74</v>
      </c>
      <c r="AY186" s="161" t="s">
        <v>187</v>
      </c>
    </row>
    <row r="187" spans="2:65" s="13" customFormat="1">
      <c r="B187" s="160"/>
      <c r="D187" s="154" t="s">
        <v>195</v>
      </c>
      <c r="E187" s="161" t="s">
        <v>1</v>
      </c>
      <c r="F187" s="162" t="s">
        <v>279</v>
      </c>
      <c r="H187" s="161" t="s">
        <v>1</v>
      </c>
      <c r="L187" s="160"/>
      <c r="M187" s="163"/>
      <c r="T187" s="164"/>
      <c r="AT187" s="161" t="s">
        <v>195</v>
      </c>
      <c r="AU187" s="161" t="s">
        <v>84</v>
      </c>
      <c r="AV187" s="13" t="s">
        <v>82</v>
      </c>
      <c r="AW187" s="13" t="s">
        <v>30</v>
      </c>
      <c r="AX187" s="13" t="s">
        <v>74</v>
      </c>
      <c r="AY187" s="161" t="s">
        <v>187</v>
      </c>
    </row>
    <row r="188" spans="2:65" s="12" customFormat="1">
      <c r="B188" s="153"/>
      <c r="D188" s="154" t="s">
        <v>195</v>
      </c>
      <c r="E188" s="155" t="s">
        <v>1</v>
      </c>
      <c r="F188" s="156" t="s">
        <v>111</v>
      </c>
      <c r="H188" s="157">
        <v>2.2629999999999999</v>
      </c>
      <c r="L188" s="153"/>
      <c r="M188" s="158"/>
      <c r="T188" s="159"/>
      <c r="AT188" s="155" t="s">
        <v>195</v>
      </c>
      <c r="AU188" s="155" t="s">
        <v>84</v>
      </c>
      <c r="AV188" s="12" t="s">
        <v>84</v>
      </c>
      <c r="AW188" s="12" t="s">
        <v>30</v>
      </c>
      <c r="AX188" s="12" t="s">
        <v>82</v>
      </c>
      <c r="AY188" s="155" t="s">
        <v>187</v>
      </c>
    </row>
    <row r="189" spans="2:65" s="12" customFormat="1">
      <c r="B189" s="153"/>
      <c r="D189" s="154" t="s">
        <v>195</v>
      </c>
      <c r="F189" s="156" t="s">
        <v>280</v>
      </c>
      <c r="H189" s="157">
        <v>2.6019999999999999</v>
      </c>
      <c r="L189" s="153"/>
      <c r="M189" s="158"/>
      <c r="T189" s="159"/>
      <c r="AT189" s="155" t="s">
        <v>195</v>
      </c>
      <c r="AU189" s="155" t="s">
        <v>84</v>
      </c>
      <c r="AV189" s="12" t="s">
        <v>84</v>
      </c>
      <c r="AW189" s="12" t="s">
        <v>3</v>
      </c>
      <c r="AX189" s="12" t="s">
        <v>82</v>
      </c>
      <c r="AY189" s="155" t="s">
        <v>187</v>
      </c>
    </row>
    <row r="190" spans="2:65" s="1" customFormat="1" ht="16.5" customHeight="1">
      <c r="B190" s="113"/>
      <c r="C190" s="141" t="s">
        <v>281</v>
      </c>
      <c r="D190" s="141" t="s">
        <v>189</v>
      </c>
      <c r="E190" s="142" t="s">
        <v>282</v>
      </c>
      <c r="F190" s="143" t="s">
        <v>283</v>
      </c>
      <c r="G190" s="144" t="s">
        <v>199</v>
      </c>
      <c r="H190" s="145">
        <v>46.854999999999997</v>
      </c>
      <c r="I190" s="146"/>
      <c r="J190" s="146">
        <f>ROUND(I190*H190,2)</f>
        <v>0</v>
      </c>
      <c r="K190" s="147"/>
      <c r="L190" s="28"/>
      <c r="M190" s="148" t="s">
        <v>1</v>
      </c>
      <c r="N190" s="112" t="s">
        <v>39</v>
      </c>
      <c r="O190" s="149">
        <v>0.58399999999999996</v>
      </c>
      <c r="P190" s="149">
        <f>O190*H190</f>
        <v>27.363319999999998</v>
      </c>
      <c r="Q190" s="149">
        <v>2.5018699999999998</v>
      </c>
      <c r="R190" s="149">
        <f>Q190*H190</f>
        <v>117.22511884999999</v>
      </c>
      <c r="S190" s="149">
        <v>0</v>
      </c>
      <c r="T190" s="150">
        <f>S190*H190</f>
        <v>0</v>
      </c>
      <c r="AR190" s="151" t="s">
        <v>193</v>
      </c>
      <c r="AT190" s="151" t="s">
        <v>189</v>
      </c>
      <c r="AU190" s="151" t="s">
        <v>84</v>
      </c>
      <c r="AY190" s="16" t="s">
        <v>187</v>
      </c>
      <c r="BE190" s="152">
        <f>IF(N190="základní",J190,0)</f>
        <v>0</v>
      </c>
      <c r="BF190" s="152">
        <f>IF(N190="snížená",J190,0)</f>
        <v>0</v>
      </c>
      <c r="BG190" s="152">
        <f>IF(N190="zákl. přenesená",J190,0)</f>
        <v>0</v>
      </c>
      <c r="BH190" s="152">
        <f>IF(N190="sníž. přenesená",J190,0)</f>
        <v>0</v>
      </c>
      <c r="BI190" s="152">
        <f>IF(N190="nulová",J190,0)</f>
        <v>0</v>
      </c>
      <c r="BJ190" s="16" t="s">
        <v>82</v>
      </c>
      <c r="BK190" s="152">
        <f>ROUND(I190*H190,2)</f>
        <v>0</v>
      </c>
      <c r="BL190" s="16" t="s">
        <v>193</v>
      </c>
      <c r="BM190" s="151" t="s">
        <v>284</v>
      </c>
    </row>
    <row r="191" spans="2:65" s="13" customFormat="1">
      <c r="B191" s="160"/>
      <c r="D191" s="154" t="s">
        <v>195</v>
      </c>
      <c r="E191" s="161" t="s">
        <v>1</v>
      </c>
      <c r="F191" s="162" t="s">
        <v>201</v>
      </c>
      <c r="H191" s="161" t="s">
        <v>1</v>
      </c>
      <c r="L191" s="160"/>
      <c r="M191" s="163"/>
      <c r="T191" s="164"/>
      <c r="AT191" s="161" t="s">
        <v>195</v>
      </c>
      <c r="AU191" s="161" t="s">
        <v>84</v>
      </c>
      <c r="AV191" s="13" t="s">
        <v>82</v>
      </c>
      <c r="AW191" s="13" t="s">
        <v>30</v>
      </c>
      <c r="AX191" s="13" t="s">
        <v>74</v>
      </c>
      <c r="AY191" s="161" t="s">
        <v>187</v>
      </c>
    </row>
    <row r="192" spans="2:65" s="12" customFormat="1" ht="22.5">
      <c r="B192" s="153"/>
      <c r="D192" s="154" t="s">
        <v>195</v>
      </c>
      <c r="E192" s="155" t="s">
        <v>1</v>
      </c>
      <c r="F192" s="156" t="s">
        <v>285</v>
      </c>
      <c r="H192" s="157">
        <v>46.854999999999997</v>
      </c>
      <c r="L192" s="153"/>
      <c r="M192" s="158"/>
      <c r="T192" s="159"/>
      <c r="AT192" s="155" t="s">
        <v>195</v>
      </c>
      <c r="AU192" s="155" t="s">
        <v>84</v>
      </c>
      <c r="AV192" s="12" t="s">
        <v>84</v>
      </c>
      <c r="AW192" s="12" t="s">
        <v>30</v>
      </c>
      <c r="AX192" s="12" t="s">
        <v>74</v>
      </c>
      <c r="AY192" s="155" t="s">
        <v>187</v>
      </c>
    </row>
    <row r="193" spans="2:65" s="12" customFormat="1">
      <c r="B193" s="153"/>
      <c r="D193" s="154" t="s">
        <v>195</v>
      </c>
      <c r="E193" s="155" t="s">
        <v>1</v>
      </c>
      <c r="F193" s="156" t="s">
        <v>104</v>
      </c>
      <c r="H193" s="157">
        <v>46.854999999999997</v>
      </c>
      <c r="L193" s="153"/>
      <c r="M193" s="158"/>
      <c r="T193" s="159"/>
      <c r="AT193" s="155" t="s">
        <v>195</v>
      </c>
      <c r="AU193" s="155" t="s">
        <v>84</v>
      </c>
      <c r="AV193" s="12" t="s">
        <v>84</v>
      </c>
      <c r="AW193" s="12" t="s">
        <v>30</v>
      </c>
      <c r="AX193" s="12" t="s">
        <v>82</v>
      </c>
      <c r="AY193" s="155" t="s">
        <v>187</v>
      </c>
    </row>
    <row r="194" spans="2:65" s="1" customFormat="1" ht="16.5" customHeight="1">
      <c r="B194" s="113"/>
      <c r="C194" s="141" t="s">
        <v>286</v>
      </c>
      <c r="D194" s="141" t="s">
        <v>189</v>
      </c>
      <c r="E194" s="142" t="s">
        <v>287</v>
      </c>
      <c r="F194" s="143" t="s">
        <v>288</v>
      </c>
      <c r="G194" s="144" t="s">
        <v>192</v>
      </c>
      <c r="H194" s="145">
        <v>95.777000000000001</v>
      </c>
      <c r="I194" s="146"/>
      <c r="J194" s="146">
        <f>ROUND(I194*H194,2)</f>
        <v>0</v>
      </c>
      <c r="K194" s="147"/>
      <c r="L194" s="28"/>
      <c r="M194" s="148" t="s">
        <v>1</v>
      </c>
      <c r="N194" s="112" t="s">
        <v>39</v>
      </c>
      <c r="O194" s="149">
        <v>0.247</v>
      </c>
      <c r="P194" s="149">
        <f>O194*H194</f>
        <v>23.656918999999998</v>
      </c>
      <c r="Q194" s="149">
        <v>2.6900000000000001E-3</v>
      </c>
      <c r="R194" s="149">
        <f>Q194*H194</f>
        <v>0.25764013000000002</v>
      </c>
      <c r="S194" s="149">
        <v>0</v>
      </c>
      <c r="T194" s="150">
        <f>S194*H194</f>
        <v>0</v>
      </c>
      <c r="AR194" s="151" t="s">
        <v>193</v>
      </c>
      <c r="AT194" s="151" t="s">
        <v>189</v>
      </c>
      <c r="AU194" s="151" t="s">
        <v>84</v>
      </c>
      <c r="AY194" s="16" t="s">
        <v>187</v>
      </c>
      <c r="BE194" s="152">
        <f>IF(N194="základní",J194,0)</f>
        <v>0</v>
      </c>
      <c r="BF194" s="152">
        <f>IF(N194="snížená",J194,0)</f>
        <v>0</v>
      </c>
      <c r="BG194" s="152">
        <f>IF(N194="zákl. přenesená",J194,0)</f>
        <v>0</v>
      </c>
      <c r="BH194" s="152">
        <f>IF(N194="sníž. přenesená",J194,0)</f>
        <v>0</v>
      </c>
      <c r="BI194" s="152">
        <f>IF(N194="nulová",J194,0)</f>
        <v>0</v>
      </c>
      <c r="BJ194" s="16" t="s">
        <v>82</v>
      </c>
      <c r="BK194" s="152">
        <f>ROUND(I194*H194,2)</f>
        <v>0</v>
      </c>
      <c r="BL194" s="16" t="s">
        <v>193</v>
      </c>
      <c r="BM194" s="151" t="s">
        <v>289</v>
      </c>
    </row>
    <row r="195" spans="2:65" s="13" customFormat="1">
      <c r="B195" s="160"/>
      <c r="D195" s="154" t="s">
        <v>195</v>
      </c>
      <c r="E195" s="161" t="s">
        <v>1</v>
      </c>
      <c r="F195" s="162" t="s">
        <v>201</v>
      </c>
      <c r="H195" s="161" t="s">
        <v>1</v>
      </c>
      <c r="L195" s="160"/>
      <c r="M195" s="163"/>
      <c r="T195" s="164"/>
      <c r="AT195" s="161" t="s">
        <v>195</v>
      </c>
      <c r="AU195" s="161" t="s">
        <v>84</v>
      </c>
      <c r="AV195" s="13" t="s">
        <v>82</v>
      </c>
      <c r="AW195" s="13" t="s">
        <v>30</v>
      </c>
      <c r="AX195" s="13" t="s">
        <v>74</v>
      </c>
      <c r="AY195" s="161" t="s">
        <v>187</v>
      </c>
    </row>
    <row r="196" spans="2:65" s="13" customFormat="1">
      <c r="B196" s="160"/>
      <c r="D196" s="154" t="s">
        <v>195</v>
      </c>
      <c r="E196" s="161" t="s">
        <v>1</v>
      </c>
      <c r="F196" s="162" t="s">
        <v>290</v>
      </c>
      <c r="H196" s="161" t="s">
        <v>1</v>
      </c>
      <c r="L196" s="160"/>
      <c r="M196" s="163"/>
      <c r="T196" s="164"/>
      <c r="AT196" s="161" t="s">
        <v>195</v>
      </c>
      <c r="AU196" s="161" t="s">
        <v>84</v>
      </c>
      <c r="AV196" s="13" t="s">
        <v>82</v>
      </c>
      <c r="AW196" s="13" t="s">
        <v>30</v>
      </c>
      <c r="AX196" s="13" t="s">
        <v>74</v>
      </c>
      <c r="AY196" s="161" t="s">
        <v>187</v>
      </c>
    </row>
    <row r="197" spans="2:65" s="12" customFormat="1">
      <c r="B197" s="153"/>
      <c r="D197" s="154" t="s">
        <v>195</v>
      </c>
      <c r="E197" s="155" t="s">
        <v>1</v>
      </c>
      <c r="F197" s="156" t="s">
        <v>143</v>
      </c>
      <c r="H197" s="157">
        <v>95.777000000000001</v>
      </c>
      <c r="L197" s="153"/>
      <c r="M197" s="158"/>
      <c r="T197" s="159"/>
      <c r="AT197" s="155" t="s">
        <v>195</v>
      </c>
      <c r="AU197" s="155" t="s">
        <v>84</v>
      </c>
      <c r="AV197" s="12" t="s">
        <v>84</v>
      </c>
      <c r="AW197" s="12" t="s">
        <v>30</v>
      </c>
      <c r="AX197" s="12" t="s">
        <v>82</v>
      </c>
      <c r="AY197" s="155" t="s">
        <v>187</v>
      </c>
    </row>
    <row r="198" spans="2:65" s="1" customFormat="1" ht="16.5" customHeight="1">
      <c r="B198" s="113"/>
      <c r="C198" s="141" t="s">
        <v>291</v>
      </c>
      <c r="D198" s="141" t="s">
        <v>189</v>
      </c>
      <c r="E198" s="142" t="s">
        <v>292</v>
      </c>
      <c r="F198" s="143" t="s">
        <v>293</v>
      </c>
      <c r="G198" s="144" t="s">
        <v>192</v>
      </c>
      <c r="H198" s="145">
        <v>95.777000000000001</v>
      </c>
      <c r="I198" s="146"/>
      <c r="J198" s="146">
        <f>ROUND(I198*H198,2)</f>
        <v>0</v>
      </c>
      <c r="K198" s="147"/>
      <c r="L198" s="28"/>
      <c r="M198" s="148" t="s">
        <v>1</v>
      </c>
      <c r="N198" s="112" t="s">
        <v>39</v>
      </c>
      <c r="O198" s="149">
        <v>8.3000000000000004E-2</v>
      </c>
      <c r="P198" s="149">
        <f>O198*H198</f>
        <v>7.9494910000000001</v>
      </c>
      <c r="Q198" s="149">
        <v>0</v>
      </c>
      <c r="R198" s="149">
        <f>Q198*H198</f>
        <v>0</v>
      </c>
      <c r="S198" s="149">
        <v>0</v>
      </c>
      <c r="T198" s="150">
        <f>S198*H198</f>
        <v>0</v>
      </c>
      <c r="AR198" s="151" t="s">
        <v>193</v>
      </c>
      <c r="AT198" s="151" t="s">
        <v>189</v>
      </c>
      <c r="AU198" s="151" t="s">
        <v>84</v>
      </c>
      <c r="AY198" s="16" t="s">
        <v>187</v>
      </c>
      <c r="BE198" s="152">
        <f>IF(N198="základní",J198,0)</f>
        <v>0</v>
      </c>
      <c r="BF198" s="152">
        <f>IF(N198="snížená",J198,0)</f>
        <v>0</v>
      </c>
      <c r="BG198" s="152">
        <f>IF(N198="zákl. přenesená",J198,0)</f>
        <v>0</v>
      </c>
      <c r="BH198" s="152">
        <f>IF(N198="sníž. přenesená",J198,0)</f>
        <v>0</v>
      </c>
      <c r="BI198" s="152">
        <f>IF(N198="nulová",J198,0)</f>
        <v>0</v>
      </c>
      <c r="BJ198" s="16" t="s">
        <v>82</v>
      </c>
      <c r="BK198" s="152">
        <f>ROUND(I198*H198,2)</f>
        <v>0</v>
      </c>
      <c r="BL198" s="16" t="s">
        <v>193</v>
      </c>
      <c r="BM198" s="151" t="s">
        <v>294</v>
      </c>
    </row>
    <row r="199" spans="2:65" s="1" customFormat="1" ht="21.75" customHeight="1">
      <c r="B199" s="113"/>
      <c r="C199" s="141" t="s">
        <v>7</v>
      </c>
      <c r="D199" s="141" t="s">
        <v>189</v>
      </c>
      <c r="E199" s="142" t="s">
        <v>295</v>
      </c>
      <c r="F199" s="143" t="s">
        <v>296</v>
      </c>
      <c r="G199" s="144" t="s">
        <v>223</v>
      </c>
      <c r="H199" s="145">
        <v>4.2169999999999996</v>
      </c>
      <c r="I199" s="146"/>
      <c r="J199" s="146">
        <f>ROUND(I199*H199,2)</f>
        <v>0</v>
      </c>
      <c r="K199" s="147"/>
      <c r="L199" s="28"/>
      <c r="M199" s="148" t="s">
        <v>1</v>
      </c>
      <c r="N199" s="112" t="s">
        <v>39</v>
      </c>
      <c r="O199" s="149">
        <v>23.968</v>
      </c>
      <c r="P199" s="149">
        <f>O199*H199</f>
        <v>101.07305599999999</v>
      </c>
      <c r="Q199" s="149">
        <v>1.0606199999999999</v>
      </c>
      <c r="R199" s="149">
        <f>Q199*H199</f>
        <v>4.4726345399999996</v>
      </c>
      <c r="S199" s="149">
        <v>0</v>
      </c>
      <c r="T199" s="150">
        <f>S199*H199</f>
        <v>0</v>
      </c>
      <c r="AR199" s="151" t="s">
        <v>193</v>
      </c>
      <c r="AT199" s="151" t="s">
        <v>189</v>
      </c>
      <c r="AU199" s="151" t="s">
        <v>84</v>
      </c>
      <c r="AY199" s="16" t="s">
        <v>187</v>
      </c>
      <c r="BE199" s="152">
        <f>IF(N199="základní",J199,0)</f>
        <v>0</v>
      </c>
      <c r="BF199" s="152">
        <f>IF(N199="snížená",J199,0)</f>
        <v>0</v>
      </c>
      <c r="BG199" s="152">
        <f>IF(N199="zákl. přenesená",J199,0)</f>
        <v>0</v>
      </c>
      <c r="BH199" s="152">
        <f>IF(N199="sníž. přenesená",J199,0)</f>
        <v>0</v>
      </c>
      <c r="BI199" s="152">
        <f>IF(N199="nulová",J199,0)</f>
        <v>0</v>
      </c>
      <c r="BJ199" s="16" t="s">
        <v>82</v>
      </c>
      <c r="BK199" s="152">
        <f>ROUND(I199*H199,2)</f>
        <v>0</v>
      </c>
      <c r="BL199" s="16" t="s">
        <v>193</v>
      </c>
      <c r="BM199" s="151" t="s">
        <v>297</v>
      </c>
    </row>
    <row r="200" spans="2:65" s="12" customFormat="1">
      <c r="B200" s="153"/>
      <c r="D200" s="154" t="s">
        <v>195</v>
      </c>
      <c r="E200" s="155" t="s">
        <v>1</v>
      </c>
      <c r="F200" s="156" t="s">
        <v>298</v>
      </c>
      <c r="H200" s="157">
        <v>4.2169999999999996</v>
      </c>
      <c r="L200" s="153"/>
      <c r="M200" s="158"/>
      <c r="T200" s="159"/>
      <c r="AT200" s="155" t="s">
        <v>195</v>
      </c>
      <c r="AU200" s="155" t="s">
        <v>84</v>
      </c>
      <c r="AV200" s="12" t="s">
        <v>84</v>
      </c>
      <c r="AW200" s="12" t="s">
        <v>30</v>
      </c>
      <c r="AX200" s="12" t="s">
        <v>82</v>
      </c>
      <c r="AY200" s="155" t="s">
        <v>187</v>
      </c>
    </row>
    <row r="201" spans="2:65" s="11" customFormat="1" ht="22.9" customHeight="1">
      <c r="B201" s="130"/>
      <c r="D201" s="131" t="s">
        <v>73</v>
      </c>
      <c r="E201" s="139" t="s">
        <v>107</v>
      </c>
      <c r="F201" s="139" t="s">
        <v>299</v>
      </c>
      <c r="J201" s="140">
        <f>BK201</f>
        <v>0</v>
      </c>
      <c r="L201" s="130"/>
      <c r="M201" s="134"/>
      <c r="P201" s="135">
        <f>SUM(P202:P213)</f>
        <v>111.03093200000001</v>
      </c>
      <c r="R201" s="135">
        <f>SUM(R202:R213)</f>
        <v>30.795537499999998</v>
      </c>
      <c r="T201" s="136">
        <f>SUM(T202:T213)</f>
        <v>0</v>
      </c>
      <c r="AR201" s="131" t="s">
        <v>82</v>
      </c>
      <c r="AT201" s="137" t="s">
        <v>73</v>
      </c>
      <c r="AU201" s="137" t="s">
        <v>82</v>
      </c>
      <c r="AY201" s="131" t="s">
        <v>187</v>
      </c>
      <c r="BK201" s="138">
        <f>SUM(BK202:BK213)</f>
        <v>0</v>
      </c>
    </row>
    <row r="202" spans="2:65" s="1" customFormat="1" ht="16.5" customHeight="1">
      <c r="B202" s="113"/>
      <c r="C202" s="141" t="s">
        <v>300</v>
      </c>
      <c r="D202" s="141" t="s">
        <v>189</v>
      </c>
      <c r="E202" s="142" t="s">
        <v>301</v>
      </c>
      <c r="F202" s="143" t="s">
        <v>302</v>
      </c>
      <c r="G202" s="144" t="s">
        <v>199</v>
      </c>
      <c r="H202" s="145">
        <v>11.752000000000001</v>
      </c>
      <c r="I202" s="146"/>
      <c r="J202" s="146">
        <f>ROUND(I202*H202,2)</f>
        <v>0</v>
      </c>
      <c r="K202" s="147"/>
      <c r="L202" s="28"/>
      <c r="M202" s="148" t="s">
        <v>1</v>
      </c>
      <c r="N202" s="112" t="s">
        <v>39</v>
      </c>
      <c r="O202" s="149">
        <v>1.2</v>
      </c>
      <c r="P202" s="149">
        <f>O202*H202</f>
        <v>14.102400000000001</v>
      </c>
      <c r="Q202" s="149">
        <v>2.5018699999999998</v>
      </c>
      <c r="R202" s="149">
        <f>Q202*H202</f>
        <v>29.40197624</v>
      </c>
      <c r="S202" s="149">
        <v>0</v>
      </c>
      <c r="T202" s="150">
        <f>S202*H202</f>
        <v>0</v>
      </c>
      <c r="AR202" s="151" t="s">
        <v>193</v>
      </c>
      <c r="AT202" s="151" t="s">
        <v>189</v>
      </c>
      <c r="AU202" s="151" t="s">
        <v>84</v>
      </c>
      <c r="AY202" s="16" t="s">
        <v>187</v>
      </c>
      <c r="BE202" s="152">
        <f>IF(N202="základní",J202,0)</f>
        <v>0</v>
      </c>
      <c r="BF202" s="152">
        <f>IF(N202="snížená",J202,0)</f>
        <v>0</v>
      </c>
      <c r="BG202" s="152">
        <f>IF(N202="zákl. přenesená",J202,0)</f>
        <v>0</v>
      </c>
      <c r="BH202" s="152">
        <f>IF(N202="sníž. přenesená",J202,0)</f>
        <v>0</v>
      </c>
      <c r="BI202" s="152">
        <f>IF(N202="nulová",J202,0)</f>
        <v>0</v>
      </c>
      <c r="BJ202" s="16" t="s">
        <v>82</v>
      </c>
      <c r="BK202" s="152">
        <f>ROUND(I202*H202,2)</f>
        <v>0</v>
      </c>
      <c r="BL202" s="16" t="s">
        <v>193</v>
      </c>
      <c r="BM202" s="151" t="s">
        <v>303</v>
      </c>
    </row>
    <row r="203" spans="2:65" s="13" customFormat="1">
      <c r="B203" s="160"/>
      <c r="D203" s="154" t="s">
        <v>195</v>
      </c>
      <c r="E203" s="161" t="s">
        <v>1</v>
      </c>
      <c r="F203" s="162" t="s">
        <v>201</v>
      </c>
      <c r="H203" s="161" t="s">
        <v>1</v>
      </c>
      <c r="L203" s="160"/>
      <c r="M203" s="163"/>
      <c r="T203" s="164"/>
      <c r="AT203" s="161" t="s">
        <v>195</v>
      </c>
      <c r="AU203" s="161" t="s">
        <v>84</v>
      </c>
      <c r="AV203" s="13" t="s">
        <v>82</v>
      </c>
      <c r="AW203" s="13" t="s">
        <v>30</v>
      </c>
      <c r="AX203" s="13" t="s">
        <v>74</v>
      </c>
      <c r="AY203" s="161" t="s">
        <v>187</v>
      </c>
    </row>
    <row r="204" spans="2:65" s="13" customFormat="1">
      <c r="B204" s="160"/>
      <c r="D204" s="154" t="s">
        <v>195</v>
      </c>
      <c r="E204" s="161" t="s">
        <v>1</v>
      </c>
      <c r="F204" s="162" t="s">
        <v>304</v>
      </c>
      <c r="H204" s="161" t="s">
        <v>1</v>
      </c>
      <c r="L204" s="160"/>
      <c r="M204" s="163"/>
      <c r="T204" s="164"/>
      <c r="AT204" s="161" t="s">
        <v>195</v>
      </c>
      <c r="AU204" s="161" t="s">
        <v>84</v>
      </c>
      <c r="AV204" s="13" t="s">
        <v>82</v>
      </c>
      <c r="AW204" s="13" t="s">
        <v>30</v>
      </c>
      <c r="AX204" s="13" t="s">
        <v>74</v>
      </c>
      <c r="AY204" s="161" t="s">
        <v>187</v>
      </c>
    </row>
    <row r="205" spans="2:65" s="12" customFormat="1">
      <c r="B205" s="153"/>
      <c r="D205" s="154" t="s">
        <v>195</v>
      </c>
      <c r="E205" s="155" t="s">
        <v>1</v>
      </c>
      <c r="F205" s="156" t="s">
        <v>122</v>
      </c>
      <c r="H205" s="157">
        <v>11.752000000000001</v>
      </c>
      <c r="L205" s="153"/>
      <c r="M205" s="158"/>
      <c r="T205" s="159"/>
      <c r="AT205" s="155" t="s">
        <v>195</v>
      </c>
      <c r="AU205" s="155" t="s">
        <v>84</v>
      </c>
      <c r="AV205" s="12" t="s">
        <v>84</v>
      </c>
      <c r="AW205" s="12" t="s">
        <v>30</v>
      </c>
      <c r="AX205" s="12" t="s">
        <v>82</v>
      </c>
      <c r="AY205" s="155" t="s">
        <v>187</v>
      </c>
    </row>
    <row r="206" spans="2:65" s="1" customFormat="1" ht="24.2" customHeight="1">
      <c r="B206" s="113"/>
      <c r="C206" s="141" t="s">
        <v>305</v>
      </c>
      <c r="D206" s="141" t="s">
        <v>189</v>
      </c>
      <c r="E206" s="142" t="s">
        <v>306</v>
      </c>
      <c r="F206" s="143" t="s">
        <v>307</v>
      </c>
      <c r="G206" s="144" t="s">
        <v>192</v>
      </c>
      <c r="H206" s="145">
        <v>103.086</v>
      </c>
      <c r="I206" s="146"/>
      <c r="J206" s="146">
        <f>ROUND(I206*H206,2)</f>
        <v>0</v>
      </c>
      <c r="K206" s="147"/>
      <c r="L206" s="28"/>
      <c r="M206" s="148" t="s">
        <v>1</v>
      </c>
      <c r="N206" s="112" t="s">
        <v>39</v>
      </c>
      <c r="O206" s="149">
        <v>0.499</v>
      </c>
      <c r="P206" s="149">
        <f>O206*H206</f>
        <v>51.439914000000002</v>
      </c>
      <c r="Q206" s="149">
        <v>2.7499999999999998E-3</v>
      </c>
      <c r="R206" s="149">
        <f>Q206*H206</f>
        <v>0.28348649999999997</v>
      </c>
      <c r="S206" s="149">
        <v>0</v>
      </c>
      <c r="T206" s="150">
        <f>S206*H206</f>
        <v>0</v>
      </c>
      <c r="AR206" s="151" t="s">
        <v>193</v>
      </c>
      <c r="AT206" s="151" t="s">
        <v>189</v>
      </c>
      <c r="AU206" s="151" t="s">
        <v>84</v>
      </c>
      <c r="AY206" s="16" t="s">
        <v>187</v>
      </c>
      <c r="BE206" s="152">
        <f>IF(N206="základní",J206,0)</f>
        <v>0</v>
      </c>
      <c r="BF206" s="152">
        <f>IF(N206="snížená",J206,0)</f>
        <v>0</v>
      </c>
      <c r="BG206" s="152">
        <f>IF(N206="zákl. přenesená",J206,0)</f>
        <v>0</v>
      </c>
      <c r="BH206" s="152">
        <f>IF(N206="sníž. přenesená",J206,0)</f>
        <v>0</v>
      </c>
      <c r="BI206" s="152">
        <f>IF(N206="nulová",J206,0)</f>
        <v>0</v>
      </c>
      <c r="BJ206" s="16" t="s">
        <v>82</v>
      </c>
      <c r="BK206" s="152">
        <f>ROUND(I206*H206,2)</f>
        <v>0</v>
      </c>
      <c r="BL206" s="16" t="s">
        <v>193</v>
      </c>
      <c r="BM206" s="151" t="s">
        <v>308</v>
      </c>
    </row>
    <row r="207" spans="2:65" s="13" customFormat="1">
      <c r="B207" s="160"/>
      <c r="D207" s="154" t="s">
        <v>195</v>
      </c>
      <c r="E207" s="161" t="s">
        <v>1</v>
      </c>
      <c r="F207" s="162" t="s">
        <v>201</v>
      </c>
      <c r="H207" s="161" t="s">
        <v>1</v>
      </c>
      <c r="L207" s="160"/>
      <c r="M207" s="163"/>
      <c r="T207" s="164"/>
      <c r="AT207" s="161" t="s">
        <v>195</v>
      </c>
      <c r="AU207" s="161" t="s">
        <v>84</v>
      </c>
      <c r="AV207" s="13" t="s">
        <v>82</v>
      </c>
      <c r="AW207" s="13" t="s">
        <v>30</v>
      </c>
      <c r="AX207" s="13" t="s">
        <v>74</v>
      </c>
      <c r="AY207" s="161" t="s">
        <v>187</v>
      </c>
    </row>
    <row r="208" spans="2:65" s="13" customFormat="1">
      <c r="B208" s="160"/>
      <c r="D208" s="154" t="s">
        <v>195</v>
      </c>
      <c r="E208" s="161" t="s">
        <v>1</v>
      </c>
      <c r="F208" s="162" t="s">
        <v>309</v>
      </c>
      <c r="H208" s="161" t="s">
        <v>1</v>
      </c>
      <c r="L208" s="160"/>
      <c r="M208" s="163"/>
      <c r="T208" s="164"/>
      <c r="AT208" s="161" t="s">
        <v>195</v>
      </c>
      <c r="AU208" s="161" t="s">
        <v>84</v>
      </c>
      <c r="AV208" s="13" t="s">
        <v>82</v>
      </c>
      <c r="AW208" s="13" t="s">
        <v>30</v>
      </c>
      <c r="AX208" s="13" t="s">
        <v>74</v>
      </c>
      <c r="AY208" s="161" t="s">
        <v>187</v>
      </c>
    </row>
    <row r="209" spans="2:65" s="12" customFormat="1">
      <c r="B209" s="153"/>
      <c r="D209" s="154" t="s">
        <v>195</v>
      </c>
      <c r="E209" s="155" t="s">
        <v>1</v>
      </c>
      <c r="F209" s="156" t="s">
        <v>125</v>
      </c>
      <c r="H209" s="157">
        <v>103.086</v>
      </c>
      <c r="L209" s="153"/>
      <c r="M209" s="158"/>
      <c r="T209" s="159"/>
      <c r="AT209" s="155" t="s">
        <v>195</v>
      </c>
      <c r="AU209" s="155" t="s">
        <v>84</v>
      </c>
      <c r="AV209" s="12" t="s">
        <v>84</v>
      </c>
      <c r="AW209" s="12" t="s">
        <v>30</v>
      </c>
      <c r="AX209" s="12" t="s">
        <v>82</v>
      </c>
      <c r="AY209" s="155" t="s">
        <v>187</v>
      </c>
    </row>
    <row r="210" spans="2:65" s="1" customFormat="1" ht="24.2" customHeight="1">
      <c r="B210" s="113"/>
      <c r="C210" s="141" t="s">
        <v>310</v>
      </c>
      <c r="D210" s="141" t="s">
        <v>189</v>
      </c>
      <c r="E210" s="142" t="s">
        <v>311</v>
      </c>
      <c r="F210" s="143" t="s">
        <v>312</v>
      </c>
      <c r="G210" s="144" t="s">
        <v>192</v>
      </c>
      <c r="H210" s="145">
        <v>103.086</v>
      </c>
      <c r="I210" s="146"/>
      <c r="J210" s="146">
        <f>ROUND(I210*H210,2)</f>
        <v>0</v>
      </c>
      <c r="K210" s="147"/>
      <c r="L210" s="28"/>
      <c r="M210" s="148" t="s">
        <v>1</v>
      </c>
      <c r="N210" s="112" t="s">
        <v>39</v>
      </c>
      <c r="O210" s="149">
        <v>0.17</v>
      </c>
      <c r="P210" s="149">
        <f>O210*H210</f>
        <v>17.524620000000002</v>
      </c>
      <c r="Q210" s="149">
        <v>0</v>
      </c>
      <c r="R210" s="149">
        <f>Q210*H210</f>
        <v>0</v>
      </c>
      <c r="S210" s="149">
        <v>0</v>
      </c>
      <c r="T210" s="150">
        <f>S210*H210</f>
        <v>0</v>
      </c>
      <c r="AR210" s="151" t="s">
        <v>193</v>
      </c>
      <c r="AT210" s="151" t="s">
        <v>189</v>
      </c>
      <c r="AU210" s="151" t="s">
        <v>84</v>
      </c>
      <c r="AY210" s="16" t="s">
        <v>187</v>
      </c>
      <c r="BE210" s="152">
        <f>IF(N210="základní",J210,0)</f>
        <v>0</v>
      </c>
      <c r="BF210" s="152">
        <f>IF(N210="snížená",J210,0)</f>
        <v>0</v>
      </c>
      <c r="BG210" s="152">
        <f>IF(N210="zákl. přenesená",J210,0)</f>
        <v>0</v>
      </c>
      <c r="BH210" s="152">
        <f>IF(N210="sníž. přenesená",J210,0)</f>
        <v>0</v>
      </c>
      <c r="BI210" s="152">
        <f>IF(N210="nulová",J210,0)</f>
        <v>0</v>
      </c>
      <c r="BJ210" s="16" t="s">
        <v>82</v>
      </c>
      <c r="BK210" s="152">
        <f>ROUND(I210*H210,2)</f>
        <v>0</v>
      </c>
      <c r="BL210" s="16" t="s">
        <v>193</v>
      </c>
      <c r="BM210" s="151" t="s">
        <v>313</v>
      </c>
    </row>
    <row r="211" spans="2:65" s="1" customFormat="1" ht="16.5" customHeight="1">
      <c r="B211" s="113"/>
      <c r="C211" s="141" t="s">
        <v>314</v>
      </c>
      <c r="D211" s="141" t="s">
        <v>189</v>
      </c>
      <c r="E211" s="142" t="s">
        <v>315</v>
      </c>
      <c r="F211" s="143" t="s">
        <v>316</v>
      </c>
      <c r="G211" s="144" t="s">
        <v>223</v>
      </c>
      <c r="H211" s="145">
        <v>1.0580000000000001</v>
      </c>
      <c r="I211" s="146"/>
      <c r="J211" s="146">
        <f>ROUND(I211*H211,2)</f>
        <v>0</v>
      </c>
      <c r="K211" s="147"/>
      <c r="L211" s="28"/>
      <c r="M211" s="148" t="s">
        <v>1</v>
      </c>
      <c r="N211" s="112" t="s">
        <v>39</v>
      </c>
      <c r="O211" s="149">
        <v>26.431000000000001</v>
      </c>
      <c r="P211" s="149">
        <f>O211*H211</f>
        <v>27.963998000000004</v>
      </c>
      <c r="Q211" s="149">
        <v>1.04922</v>
      </c>
      <c r="R211" s="149">
        <f>Q211*H211</f>
        <v>1.11007476</v>
      </c>
      <c r="S211" s="149">
        <v>0</v>
      </c>
      <c r="T211" s="150">
        <f>S211*H211</f>
        <v>0</v>
      </c>
      <c r="AR211" s="151" t="s">
        <v>193</v>
      </c>
      <c r="AT211" s="151" t="s">
        <v>189</v>
      </c>
      <c r="AU211" s="151" t="s">
        <v>84</v>
      </c>
      <c r="AY211" s="16" t="s">
        <v>187</v>
      </c>
      <c r="BE211" s="152">
        <f>IF(N211="základní",J211,0)</f>
        <v>0</v>
      </c>
      <c r="BF211" s="152">
        <f>IF(N211="snížená",J211,0)</f>
        <v>0</v>
      </c>
      <c r="BG211" s="152">
        <f>IF(N211="zákl. přenesená",J211,0)</f>
        <v>0</v>
      </c>
      <c r="BH211" s="152">
        <f>IF(N211="sníž. přenesená",J211,0)</f>
        <v>0</v>
      </c>
      <c r="BI211" s="152">
        <f>IF(N211="nulová",J211,0)</f>
        <v>0</v>
      </c>
      <c r="BJ211" s="16" t="s">
        <v>82</v>
      </c>
      <c r="BK211" s="152">
        <f>ROUND(I211*H211,2)</f>
        <v>0</v>
      </c>
      <c r="BL211" s="16" t="s">
        <v>193</v>
      </c>
      <c r="BM211" s="151" t="s">
        <v>317</v>
      </c>
    </row>
    <row r="212" spans="2:65" s="12" customFormat="1">
      <c r="B212" s="153"/>
      <c r="D212" s="154" t="s">
        <v>195</v>
      </c>
      <c r="E212" s="155" t="s">
        <v>1</v>
      </c>
      <c r="F212" s="156" t="s">
        <v>318</v>
      </c>
      <c r="H212" s="157">
        <v>1.0580000000000001</v>
      </c>
      <c r="L212" s="153"/>
      <c r="M212" s="158"/>
      <c r="T212" s="159"/>
      <c r="AT212" s="155" t="s">
        <v>195</v>
      </c>
      <c r="AU212" s="155" t="s">
        <v>84</v>
      </c>
      <c r="AV212" s="12" t="s">
        <v>84</v>
      </c>
      <c r="AW212" s="12" t="s">
        <v>30</v>
      </c>
      <c r="AX212" s="12" t="s">
        <v>74</v>
      </c>
      <c r="AY212" s="155" t="s">
        <v>187</v>
      </c>
    </row>
    <row r="213" spans="2:65" s="14" customFormat="1">
      <c r="B213" s="165"/>
      <c r="D213" s="154" t="s">
        <v>195</v>
      </c>
      <c r="E213" s="166" t="s">
        <v>1</v>
      </c>
      <c r="F213" s="167" t="s">
        <v>210</v>
      </c>
      <c r="H213" s="168">
        <v>1.0580000000000001</v>
      </c>
      <c r="L213" s="165"/>
      <c r="M213" s="169"/>
      <c r="T213" s="170"/>
      <c r="AT213" s="166" t="s">
        <v>195</v>
      </c>
      <c r="AU213" s="166" t="s">
        <v>84</v>
      </c>
      <c r="AV213" s="14" t="s">
        <v>193</v>
      </c>
      <c r="AW213" s="14" t="s">
        <v>30</v>
      </c>
      <c r="AX213" s="14" t="s">
        <v>82</v>
      </c>
      <c r="AY213" s="166" t="s">
        <v>187</v>
      </c>
    </row>
    <row r="214" spans="2:65" s="11" customFormat="1" ht="22.9" customHeight="1">
      <c r="B214" s="130"/>
      <c r="D214" s="131" t="s">
        <v>73</v>
      </c>
      <c r="E214" s="139" t="s">
        <v>230</v>
      </c>
      <c r="F214" s="139" t="s">
        <v>319</v>
      </c>
      <c r="J214" s="140">
        <f>BK214</f>
        <v>0</v>
      </c>
      <c r="L214" s="130"/>
      <c r="M214" s="134"/>
      <c r="P214" s="135">
        <f>SUM(P215:P229)</f>
        <v>12.226868999999999</v>
      </c>
      <c r="R214" s="135">
        <f>SUM(R215:R229)</f>
        <v>0.11192807000000002</v>
      </c>
      <c r="T214" s="136">
        <f>SUM(T215:T229)</f>
        <v>0</v>
      </c>
      <c r="AR214" s="131" t="s">
        <v>82</v>
      </c>
      <c r="AT214" s="137" t="s">
        <v>73</v>
      </c>
      <c r="AU214" s="137" t="s">
        <v>82</v>
      </c>
      <c r="AY214" s="131" t="s">
        <v>187</v>
      </c>
      <c r="BK214" s="138">
        <f>SUM(BK215:BK229)</f>
        <v>0</v>
      </c>
    </row>
    <row r="215" spans="2:65" s="1" customFormat="1" ht="24.2" customHeight="1">
      <c r="B215" s="113"/>
      <c r="C215" s="141" t="s">
        <v>320</v>
      </c>
      <c r="D215" s="141" t="s">
        <v>189</v>
      </c>
      <c r="E215" s="142" t="s">
        <v>321</v>
      </c>
      <c r="F215" s="143" t="s">
        <v>322</v>
      </c>
      <c r="G215" s="144" t="s">
        <v>238</v>
      </c>
      <c r="H215" s="145">
        <v>44.744999999999997</v>
      </c>
      <c r="I215" s="146"/>
      <c r="J215" s="146">
        <f>ROUND(I215*H215,2)</f>
        <v>0</v>
      </c>
      <c r="K215" s="147"/>
      <c r="L215" s="28"/>
      <c r="M215" s="148" t="s">
        <v>1</v>
      </c>
      <c r="N215" s="112" t="s">
        <v>39</v>
      </c>
      <c r="O215" s="149">
        <v>0.20699999999999999</v>
      </c>
      <c r="P215" s="149">
        <f>O215*H215</f>
        <v>9.2622149999999994</v>
      </c>
      <c r="Q215" s="149">
        <v>1.0000000000000001E-5</v>
      </c>
      <c r="R215" s="149">
        <f>Q215*H215</f>
        <v>4.4745000000000001E-4</v>
      </c>
      <c r="S215" s="149">
        <v>0</v>
      </c>
      <c r="T215" s="150">
        <f>S215*H215</f>
        <v>0</v>
      </c>
      <c r="AR215" s="151" t="s">
        <v>193</v>
      </c>
      <c r="AT215" s="151" t="s">
        <v>189</v>
      </c>
      <c r="AU215" s="151" t="s">
        <v>84</v>
      </c>
      <c r="AY215" s="16" t="s">
        <v>187</v>
      </c>
      <c r="BE215" s="152">
        <f>IF(N215="základní",J215,0)</f>
        <v>0</v>
      </c>
      <c r="BF215" s="152">
        <f>IF(N215="snížená",J215,0)</f>
        <v>0</v>
      </c>
      <c r="BG215" s="152">
        <f>IF(N215="zákl. přenesená",J215,0)</f>
        <v>0</v>
      </c>
      <c r="BH215" s="152">
        <f>IF(N215="sníž. přenesená",J215,0)</f>
        <v>0</v>
      </c>
      <c r="BI215" s="152">
        <f>IF(N215="nulová",J215,0)</f>
        <v>0</v>
      </c>
      <c r="BJ215" s="16" t="s">
        <v>82</v>
      </c>
      <c r="BK215" s="152">
        <f>ROUND(I215*H215,2)</f>
        <v>0</v>
      </c>
      <c r="BL215" s="16" t="s">
        <v>193</v>
      </c>
      <c r="BM215" s="151" t="s">
        <v>323</v>
      </c>
    </row>
    <row r="216" spans="2:65" s="13" customFormat="1">
      <c r="B216" s="160"/>
      <c r="D216" s="154" t="s">
        <v>195</v>
      </c>
      <c r="E216" s="161" t="s">
        <v>1</v>
      </c>
      <c r="F216" s="162" t="s">
        <v>201</v>
      </c>
      <c r="H216" s="161" t="s">
        <v>1</v>
      </c>
      <c r="L216" s="160"/>
      <c r="M216" s="163"/>
      <c r="T216" s="164"/>
      <c r="AT216" s="161" t="s">
        <v>195</v>
      </c>
      <c r="AU216" s="161" t="s">
        <v>84</v>
      </c>
      <c r="AV216" s="13" t="s">
        <v>82</v>
      </c>
      <c r="AW216" s="13" t="s">
        <v>30</v>
      </c>
      <c r="AX216" s="13" t="s">
        <v>74</v>
      </c>
      <c r="AY216" s="161" t="s">
        <v>187</v>
      </c>
    </row>
    <row r="217" spans="2:65" s="13" customFormat="1">
      <c r="B217" s="160"/>
      <c r="D217" s="154" t="s">
        <v>195</v>
      </c>
      <c r="E217" s="161" t="s">
        <v>1</v>
      </c>
      <c r="F217" s="162" t="s">
        <v>324</v>
      </c>
      <c r="H217" s="161" t="s">
        <v>1</v>
      </c>
      <c r="L217" s="160"/>
      <c r="M217" s="163"/>
      <c r="T217" s="164"/>
      <c r="AT217" s="161" t="s">
        <v>195</v>
      </c>
      <c r="AU217" s="161" t="s">
        <v>84</v>
      </c>
      <c r="AV217" s="13" t="s">
        <v>82</v>
      </c>
      <c r="AW217" s="13" t="s">
        <v>30</v>
      </c>
      <c r="AX217" s="13" t="s">
        <v>74</v>
      </c>
      <c r="AY217" s="161" t="s">
        <v>187</v>
      </c>
    </row>
    <row r="218" spans="2:65" s="12" customFormat="1">
      <c r="B218" s="153"/>
      <c r="D218" s="154" t="s">
        <v>195</v>
      </c>
      <c r="E218" s="155" t="s">
        <v>1</v>
      </c>
      <c r="F218" s="156" t="s">
        <v>114</v>
      </c>
      <c r="H218" s="157">
        <v>44.744999999999997</v>
      </c>
      <c r="L218" s="153"/>
      <c r="M218" s="158"/>
      <c r="T218" s="159"/>
      <c r="AT218" s="155" t="s">
        <v>195</v>
      </c>
      <c r="AU218" s="155" t="s">
        <v>84</v>
      </c>
      <c r="AV218" s="12" t="s">
        <v>84</v>
      </c>
      <c r="AW218" s="12" t="s">
        <v>30</v>
      </c>
      <c r="AX218" s="12" t="s">
        <v>82</v>
      </c>
      <c r="AY218" s="155" t="s">
        <v>187</v>
      </c>
    </row>
    <row r="219" spans="2:65" s="1" customFormat="1" ht="16.5" customHeight="1">
      <c r="B219" s="113"/>
      <c r="C219" s="171" t="s">
        <v>325</v>
      </c>
      <c r="D219" s="171" t="s">
        <v>246</v>
      </c>
      <c r="E219" s="172" t="s">
        <v>326</v>
      </c>
      <c r="F219" s="173" t="s">
        <v>327</v>
      </c>
      <c r="G219" s="174" t="s">
        <v>328</v>
      </c>
      <c r="H219" s="175">
        <v>49.22</v>
      </c>
      <c r="I219" s="176"/>
      <c r="J219" s="176">
        <f>ROUND(I219*H219,2)</f>
        <v>0</v>
      </c>
      <c r="K219" s="177"/>
      <c r="L219" s="178"/>
      <c r="M219" s="179" t="s">
        <v>1</v>
      </c>
      <c r="N219" s="180" t="s">
        <v>39</v>
      </c>
      <c r="O219" s="149">
        <v>0</v>
      </c>
      <c r="P219" s="149">
        <f>O219*H219</f>
        <v>0</v>
      </c>
      <c r="Q219" s="149">
        <v>1.5399999999999999E-3</v>
      </c>
      <c r="R219" s="149">
        <f>Q219*H219</f>
        <v>7.57988E-2</v>
      </c>
      <c r="S219" s="149">
        <v>0</v>
      </c>
      <c r="T219" s="150">
        <f>S219*H219</f>
        <v>0</v>
      </c>
      <c r="AR219" s="151" t="s">
        <v>230</v>
      </c>
      <c r="AT219" s="151" t="s">
        <v>246</v>
      </c>
      <c r="AU219" s="151" t="s">
        <v>84</v>
      </c>
      <c r="AY219" s="16" t="s">
        <v>187</v>
      </c>
      <c r="BE219" s="152">
        <f>IF(N219="základní",J219,0)</f>
        <v>0</v>
      </c>
      <c r="BF219" s="152">
        <f>IF(N219="snížená",J219,0)</f>
        <v>0</v>
      </c>
      <c r="BG219" s="152">
        <f>IF(N219="zákl. přenesená",J219,0)</f>
        <v>0</v>
      </c>
      <c r="BH219" s="152">
        <f>IF(N219="sníž. přenesená",J219,0)</f>
        <v>0</v>
      </c>
      <c r="BI219" s="152">
        <f>IF(N219="nulová",J219,0)</f>
        <v>0</v>
      </c>
      <c r="BJ219" s="16" t="s">
        <v>82</v>
      </c>
      <c r="BK219" s="152">
        <f>ROUND(I219*H219,2)</f>
        <v>0</v>
      </c>
      <c r="BL219" s="16" t="s">
        <v>193</v>
      </c>
      <c r="BM219" s="151" t="s">
        <v>329</v>
      </c>
    </row>
    <row r="220" spans="2:65" s="12" customFormat="1">
      <c r="B220" s="153"/>
      <c r="D220" s="154" t="s">
        <v>195</v>
      </c>
      <c r="F220" s="156" t="s">
        <v>330</v>
      </c>
      <c r="H220" s="157">
        <v>49.22</v>
      </c>
      <c r="L220" s="153"/>
      <c r="M220" s="158"/>
      <c r="T220" s="159"/>
      <c r="AT220" s="155" t="s">
        <v>195</v>
      </c>
      <c r="AU220" s="155" t="s">
        <v>84</v>
      </c>
      <c r="AV220" s="12" t="s">
        <v>84</v>
      </c>
      <c r="AW220" s="12" t="s">
        <v>3</v>
      </c>
      <c r="AX220" s="12" t="s">
        <v>82</v>
      </c>
      <c r="AY220" s="155" t="s">
        <v>187</v>
      </c>
    </row>
    <row r="221" spans="2:65" s="1" customFormat="1" ht="16.5" customHeight="1">
      <c r="B221" s="113"/>
      <c r="C221" s="171" t="s">
        <v>331</v>
      </c>
      <c r="D221" s="171" t="s">
        <v>246</v>
      </c>
      <c r="E221" s="172" t="s">
        <v>332</v>
      </c>
      <c r="F221" s="173" t="s">
        <v>333</v>
      </c>
      <c r="G221" s="174" t="s">
        <v>328</v>
      </c>
      <c r="H221" s="175">
        <v>2</v>
      </c>
      <c r="I221" s="176"/>
      <c r="J221" s="176">
        <f>ROUND(I221*H221,2)</f>
        <v>0</v>
      </c>
      <c r="K221" s="177"/>
      <c r="L221" s="178"/>
      <c r="M221" s="179" t="s">
        <v>1</v>
      </c>
      <c r="N221" s="180" t="s">
        <v>39</v>
      </c>
      <c r="O221" s="149">
        <v>0</v>
      </c>
      <c r="P221" s="149">
        <f>O221*H221</f>
        <v>0</v>
      </c>
      <c r="Q221" s="149">
        <v>3.5E-4</v>
      </c>
      <c r="R221" s="149">
        <f>Q221*H221</f>
        <v>6.9999999999999999E-4</v>
      </c>
      <c r="S221" s="149">
        <v>0</v>
      </c>
      <c r="T221" s="150">
        <f>S221*H221</f>
        <v>0</v>
      </c>
      <c r="AR221" s="151" t="s">
        <v>230</v>
      </c>
      <c r="AT221" s="151" t="s">
        <v>246</v>
      </c>
      <c r="AU221" s="151" t="s">
        <v>84</v>
      </c>
      <c r="AY221" s="16" t="s">
        <v>187</v>
      </c>
      <c r="BE221" s="152">
        <f>IF(N221="základní",J221,0)</f>
        <v>0</v>
      </c>
      <c r="BF221" s="152">
        <f>IF(N221="snížená",J221,0)</f>
        <v>0</v>
      </c>
      <c r="BG221" s="152">
        <f>IF(N221="zákl. přenesená",J221,0)</f>
        <v>0</v>
      </c>
      <c r="BH221" s="152">
        <f>IF(N221="sníž. přenesená",J221,0)</f>
        <v>0</v>
      </c>
      <c r="BI221" s="152">
        <f>IF(N221="nulová",J221,0)</f>
        <v>0</v>
      </c>
      <c r="BJ221" s="16" t="s">
        <v>82</v>
      </c>
      <c r="BK221" s="152">
        <f>ROUND(I221*H221,2)</f>
        <v>0</v>
      </c>
      <c r="BL221" s="16" t="s">
        <v>193</v>
      </c>
      <c r="BM221" s="151" t="s">
        <v>334</v>
      </c>
    </row>
    <row r="222" spans="2:65" s="1" customFormat="1" ht="24.2" customHeight="1">
      <c r="B222" s="113"/>
      <c r="C222" s="171" t="s">
        <v>335</v>
      </c>
      <c r="D222" s="171" t="s">
        <v>246</v>
      </c>
      <c r="E222" s="172" t="s">
        <v>336</v>
      </c>
      <c r="F222" s="173" t="s">
        <v>337</v>
      </c>
      <c r="G222" s="174" t="s">
        <v>328</v>
      </c>
      <c r="H222" s="175">
        <v>5</v>
      </c>
      <c r="I222" s="176"/>
      <c r="J222" s="176">
        <f>ROUND(I222*H222,2)</f>
        <v>0</v>
      </c>
      <c r="K222" s="177"/>
      <c r="L222" s="178"/>
      <c r="M222" s="179" t="s">
        <v>1</v>
      </c>
      <c r="N222" s="180" t="s">
        <v>39</v>
      </c>
      <c r="O222" s="149">
        <v>0</v>
      </c>
      <c r="P222" s="149">
        <f>O222*H222</f>
        <v>0</v>
      </c>
      <c r="Q222" s="149">
        <v>5.9999999999999995E-4</v>
      </c>
      <c r="R222" s="149">
        <f>Q222*H222</f>
        <v>2.9999999999999996E-3</v>
      </c>
      <c r="S222" s="149">
        <v>0</v>
      </c>
      <c r="T222" s="150">
        <f>S222*H222</f>
        <v>0</v>
      </c>
      <c r="AR222" s="151" t="s">
        <v>230</v>
      </c>
      <c r="AT222" s="151" t="s">
        <v>246</v>
      </c>
      <c r="AU222" s="151" t="s">
        <v>84</v>
      </c>
      <c r="AY222" s="16" t="s">
        <v>187</v>
      </c>
      <c r="BE222" s="152">
        <f>IF(N222="základní",J222,0)</f>
        <v>0</v>
      </c>
      <c r="BF222" s="152">
        <f>IF(N222="snížená",J222,0)</f>
        <v>0</v>
      </c>
      <c r="BG222" s="152">
        <f>IF(N222="zákl. přenesená",J222,0)</f>
        <v>0</v>
      </c>
      <c r="BH222" s="152">
        <f>IF(N222="sníž. přenesená",J222,0)</f>
        <v>0</v>
      </c>
      <c r="BI222" s="152">
        <f>IF(N222="nulová",J222,0)</f>
        <v>0</v>
      </c>
      <c r="BJ222" s="16" t="s">
        <v>82</v>
      </c>
      <c r="BK222" s="152">
        <f>ROUND(I222*H222,2)</f>
        <v>0</v>
      </c>
      <c r="BL222" s="16" t="s">
        <v>193</v>
      </c>
      <c r="BM222" s="151" t="s">
        <v>338</v>
      </c>
    </row>
    <row r="223" spans="2:65" s="1" customFormat="1" ht="16.5" customHeight="1">
      <c r="B223" s="113"/>
      <c r="C223" s="171" t="s">
        <v>339</v>
      </c>
      <c r="D223" s="171" t="s">
        <v>246</v>
      </c>
      <c r="E223" s="172" t="s">
        <v>340</v>
      </c>
      <c r="F223" s="173" t="s">
        <v>341</v>
      </c>
      <c r="G223" s="174" t="s">
        <v>328</v>
      </c>
      <c r="H223" s="175">
        <v>1</v>
      </c>
      <c r="I223" s="176"/>
      <c r="J223" s="176">
        <f>ROUND(I223*H223,2)</f>
        <v>0</v>
      </c>
      <c r="K223" s="177"/>
      <c r="L223" s="178"/>
      <c r="M223" s="179" t="s">
        <v>1</v>
      </c>
      <c r="N223" s="180" t="s">
        <v>39</v>
      </c>
      <c r="O223" s="149">
        <v>0</v>
      </c>
      <c r="P223" s="149">
        <f>O223*H223</f>
        <v>0</v>
      </c>
      <c r="Q223" s="149">
        <v>4.0000000000000003E-5</v>
      </c>
      <c r="R223" s="149">
        <f>Q223*H223</f>
        <v>4.0000000000000003E-5</v>
      </c>
      <c r="S223" s="149">
        <v>0</v>
      </c>
      <c r="T223" s="150">
        <f>S223*H223</f>
        <v>0</v>
      </c>
      <c r="AR223" s="151" t="s">
        <v>230</v>
      </c>
      <c r="AT223" s="151" t="s">
        <v>246</v>
      </c>
      <c r="AU223" s="151" t="s">
        <v>84</v>
      </c>
      <c r="AY223" s="16" t="s">
        <v>187</v>
      </c>
      <c r="BE223" s="152">
        <f>IF(N223="základní",J223,0)</f>
        <v>0</v>
      </c>
      <c r="BF223" s="152">
        <f>IF(N223="snížená",J223,0)</f>
        <v>0</v>
      </c>
      <c r="BG223" s="152">
        <f>IF(N223="zákl. přenesená",J223,0)</f>
        <v>0</v>
      </c>
      <c r="BH223" s="152">
        <f>IF(N223="sníž. přenesená",J223,0)</f>
        <v>0</v>
      </c>
      <c r="BI223" s="152">
        <f>IF(N223="nulová",J223,0)</f>
        <v>0</v>
      </c>
      <c r="BJ223" s="16" t="s">
        <v>82</v>
      </c>
      <c r="BK223" s="152">
        <f>ROUND(I223*H223,2)</f>
        <v>0</v>
      </c>
      <c r="BL223" s="16" t="s">
        <v>193</v>
      </c>
      <c r="BM223" s="151" t="s">
        <v>342</v>
      </c>
    </row>
    <row r="224" spans="2:65" s="1" customFormat="1" ht="24.2" customHeight="1">
      <c r="B224" s="113"/>
      <c r="C224" s="141" t="s">
        <v>343</v>
      </c>
      <c r="D224" s="141" t="s">
        <v>189</v>
      </c>
      <c r="E224" s="142" t="s">
        <v>344</v>
      </c>
      <c r="F224" s="143" t="s">
        <v>345</v>
      </c>
      <c r="G224" s="144" t="s">
        <v>238</v>
      </c>
      <c r="H224" s="145">
        <v>9.9819999999999993</v>
      </c>
      <c r="I224" s="146"/>
      <c r="J224" s="146">
        <f>ROUND(I224*H224,2)</f>
        <v>0</v>
      </c>
      <c r="K224" s="147"/>
      <c r="L224" s="28"/>
      <c r="M224" s="148" t="s">
        <v>1</v>
      </c>
      <c r="N224" s="112" t="s">
        <v>39</v>
      </c>
      <c r="O224" s="149">
        <v>0.29699999999999999</v>
      </c>
      <c r="P224" s="149">
        <f>O224*H224</f>
        <v>2.9646539999999995</v>
      </c>
      <c r="Q224" s="149">
        <v>1.0000000000000001E-5</v>
      </c>
      <c r="R224" s="149">
        <f>Q224*H224</f>
        <v>9.9820000000000003E-5</v>
      </c>
      <c r="S224" s="149">
        <v>0</v>
      </c>
      <c r="T224" s="150">
        <f>S224*H224</f>
        <v>0</v>
      </c>
      <c r="AR224" s="151" t="s">
        <v>193</v>
      </c>
      <c r="AT224" s="151" t="s">
        <v>189</v>
      </c>
      <c r="AU224" s="151" t="s">
        <v>84</v>
      </c>
      <c r="AY224" s="16" t="s">
        <v>187</v>
      </c>
      <c r="BE224" s="152">
        <f>IF(N224="základní",J224,0)</f>
        <v>0</v>
      </c>
      <c r="BF224" s="152">
        <f>IF(N224="snížená",J224,0)</f>
        <v>0</v>
      </c>
      <c r="BG224" s="152">
        <f>IF(N224="zákl. přenesená",J224,0)</f>
        <v>0</v>
      </c>
      <c r="BH224" s="152">
        <f>IF(N224="sníž. přenesená",J224,0)</f>
        <v>0</v>
      </c>
      <c r="BI224" s="152">
        <f>IF(N224="nulová",J224,0)</f>
        <v>0</v>
      </c>
      <c r="BJ224" s="16" t="s">
        <v>82</v>
      </c>
      <c r="BK224" s="152">
        <f>ROUND(I224*H224,2)</f>
        <v>0</v>
      </c>
      <c r="BL224" s="16" t="s">
        <v>193</v>
      </c>
      <c r="BM224" s="151" t="s">
        <v>346</v>
      </c>
    </row>
    <row r="225" spans="2:65" s="13" customFormat="1">
      <c r="B225" s="160"/>
      <c r="D225" s="154" t="s">
        <v>195</v>
      </c>
      <c r="E225" s="161" t="s">
        <v>1</v>
      </c>
      <c r="F225" s="162" t="s">
        <v>201</v>
      </c>
      <c r="H225" s="161" t="s">
        <v>1</v>
      </c>
      <c r="L225" s="160"/>
      <c r="M225" s="163"/>
      <c r="T225" s="164"/>
      <c r="AT225" s="161" t="s">
        <v>195</v>
      </c>
      <c r="AU225" s="161" t="s">
        <v>84</v>
      </c>
      <c r="AV225" s="13" t="s">
        <v>82</v>
      </c>
      <c r="AW225" s="13" t="s">
        <v>30</v>
      </c>
      <c r="AX225" s="13" t="s">
        <v>74</v>
      </c>
      <c r="AY225" s="161" t="s">
        <v>187</v>
      </c>
    </row>
    <row r="226" spans="2:65" s="13" customFormat="1">
      <c r="B226" s="160"/>
      <c r="D226" s="154" t="s">
        <v>195</v>
      </c>
      <c r="E226" s="161" t="s">
        <v>1</v>
      </c>
      <c r="F226" s="162" t="s">
        <v>347</v>
      </c>
      <c r="H226" s="161" t="s">
        <v>1</v>
      </c>
      <c r="L226" s="160"/>
      <c r="M226" s="163"/>
      <c r="T226" s="164"/>
      <c r="AT226" s="161" t="s">
        <v>195</v>
      </c>
      <c r="AU226" s="161" t="s">
        <v>84</v>
      </c>
      <c r="AV226" s="13" t="s">
        <v>82</v>
      </c>
      <c r="AW226" s="13" t="s">
        <v>30</v>
      </c>
      <c r="AX226" s="13" t="s">
        <v>74</v>
      </c>
      <c r="AY226" s="161" t="s">
        <v>187</v>
      </c>
    </row>
    <row r="227" spans="2:65" s="12" customFormat="1">
      <c r="B227" s="153"/>
      <c r="D227" s="154" t="s">
        <v>195</v>
      </c>
      <c r="E227" s="155" t="s">
        <v>1</v>
      </c>
      <c r="F227" s="156" t="s">
        <v>118</v>
      </c>
      <c r="H227" s="157">
        <v>9.9819999999999993</v>
      </c>
      <c r="L227" s="153"/>
      <c r="M227" s="158"/>
      <c r="T227" s="159"/>
      <c r="AT227" s="155" t="s">
        <v>195</v>
      </c>
      <c r="AU227" s="155" t="s">
        <v>84</v>
      </c>
      <c r="AV227" s="12" t="s">
        <v>84</v>
      </c>
      <c r="AW227" s="12" t="s">
        <v>30</v>
      </c>
      <c r="AX227" s="12" t="s">
        <v>82</v>
      </c>
      <c r="AY227" s="155" t="s">
        <v>187</v>
      </c>
    </row>
    <row r="228" spans="2:65" s="1" customFormat="1" ht="24.2" customHeight="1">
      <c r="B228" s="113"/>
      <c r="C228" s="171" t="s">
        <v>348</v>
      </c>
      <c r="D228" s="171" t="s">
        <v>246</v>
      </c>
      <c r="E228" s="172" t="s">
        <v>349</v>
      </c>
      <c r="F228" s="173" t="s">
        <v>350</v>
      </c>
      <c r="G228" s="174" t="s">
        <v>238</v>
      </c>
      <c r="H228" s="175">
        <v>10.98</v>
      </c>
      <c r="I228" s="176"/>
      <c r="J228" s="176">
        <f>ROUND(I228*H228,2)</f>
        <v>0</v>
      </c>
      <c r="K228" s="177"/>
      <c r="L228" s="178"/>
      <c r="M228" s="179" t="s">
        <v>1</v>
      </c>
      <c r="N228" s="180" t="s">
        <v>39</v>
      </c>
      <c r="O228" s="149">
        <v>0</v>
      </c>
      <c r="P228" s="149">
        <f>O228*H228</f>
        <v>0</v>
      </c>
      <c r="Q228" s="149">
        <v>2.8999999999999998E-3</v>
      </c>
      <c r="R228" s="149">
        <f>Q228*H228</f>
        <v>3.1842000000000002E-2</v>
      </c>
      <c r="S228" s="149">
        <v>0</v>
      </c>
      <c r="T228" s="150">
        <f>S228*H228</f>
        <v>0</v>
      </c>
      <c r="AR228" s="151" t="s">
        <v>230</v>
      </c>
      <c r="AT228" s="151" t="s">
        <v>246</v>
      </c>
      <c r="AU228" s="151" t="s">
        <v>84</v>
      </c>
      <c r="AY228" s="16" t="s">
        <v>187</v>
      </c>
      <c r="BE228" s="152">
        <f>IF(N228="základní",J228,0)</f>
        <v>0</v>
      </c>
      <c r="BF228" s="152">
        <f>IF(N228="snížená",J228,0)</f>
        <v>0</v>
      </c>
      <c r="BG228" s="152">
        <f>IF(N228="zákl. přenesená",J228,0)</f>
        <v>0</v>
      </c>
      <c r="BH228" s="152">
        <f>IF(N228="sníž. přenesená",J228,0)</f>
        <v>0</v>
      </c>
      <c r="BI228" s="152">
        <f>IF(N228="nulová",J228,0)</f>
        <v>0</v>
      </c>
      <c r="BJ228" s="16" t="s">
        <v>82</v>
      </c>
      <c r="BK228" s="152">
        <f>ROUND(I228*H228,2)</f>
        <v>0</v>
      </c>
      <c r="BL228" s="16" t="s">
        <v>193</v>
      </c>
      <c r="BM228" s="151" t="s">
        <v>351</v>
      </c>
    </row>
    <row r="229" spans="2:65" s="12" customFormat="1">
      <c r="B229" s="153"/>
      <c r="D229" s="154" t="s">
        <v>195</v>
      </c>
      <c r="F229" s="156" t="s">
        <v>352</v>
      </c>
      <c r="H229" s="157">
        <v>10.98</v>
      </c>
      <c r="L229" s="153"/>
      <c r="M229" s="158"/>
      <c r="T229" s="159"/>
      <c r="AT229" s="155" t="s">
        <v>195</v>
      </c>
      <c r="AU229" s="155" t="s">
        <v>84</v>
      </c>
      <c r="AV229" s="12" t="s">
        <v>84</v>
      </c>
      <c r="AW229" s="12" t="s">
        <v>3</v>
      </c>
      <c r="AX229" s="12" t="s">
        <v>82</v>
      </c>
      <c r="AY229" s="155" t="s">
        <v>187</v>
      </c>
    </row>
    <row r="230" spans="2:65" s="11" customFormat="1" ht="22.9" customHeight="1">
      <c r="B230" s="130"/>
      <c r="D230" s="131" t="s">
        <v>73</v>
      </c>
      <c r="E230" s="139" t="s">
        <v>235</v>
      </c>
      <c r="F230" s="139" t="s">
        <v>353</v>
      </c>
      <c r="J230" s="140">
        <f>BK230</f>
        <v>0</v>
      </c>
      <c r="L230" s="130"/>
      <c r="M230" s="134"/>
      <c r="P230" s="135">
        <f>SUM(P231:P236)</f>
        <v>12.352</v>
      </c>
      <c r="R230" s="135">
        <f>SUM(R231:R236)</f>
        <v>0</v>
      </c>
      <c r="T230" s="136">
        <f>SUM(T231:T236)</f>
        <v>0</v>
      </c>
      <c r="AR230" s="131" t="s">
        <v>82</v>
      </c>
      <c r="AT230" s="137" t="s">
        <v>73</v>
      </c>
      <c r="AU230" s="137" t="s">
        <v>82</v>
      </c>
      <c r="AY230" s="131" t="s">
        <v>187</v>
      </c>
      <c r="BK230" s="138">
        <f>SUM(BK231:BK236)</f>
        <v>0</v>
      </c>
    </row>
    <row r="231" spans="2:65" s="1" customFormat="1" ht="24.2" customHeight="1">
      <c r="B231" s="113"/>
      <c r="C231" s="141" t="s">
        <v>354</v>
      </c>
      <c r="D231" s="141" t="s">
        <v>189</v>
      </c>
      <c r="E231" s="142" t="s">
        <v>355</v>
      </c>
      <c r="F231" s="143" t="s">
        <v>356</v>
      </c>
      <c r="G231" s="144" t="s">
        <v>238</v>
      </c>
      <c r="H231" s="145">
        <v>64</v>
      </c>
      <c r="I231" s="146"/>
      <c r="J231" s="146">
        <f>ROUND(I231*H231,2)</f>
        <v>0</v>
      </c>
      <c r="K231" s="147"/>
      <c r="L231" s="28"/>
      <c r="M231" s="148" t="s">
        <v>1</v>
      </c>
      <c r="N231" s="112" t="s">
        <v>39</v>
      </c>
      <c r="O231" s="149">
        <v>0.107</v>
      </c>
      <c r="P231" s="149">
        <f>O231*H231</f>
        <v>6.8479999999999999</v>
      </c>
      <c r="Q231" s="149">
        <v>0</v>
      </c>
      <c r="R231" s="149">
        <f>Q231*H231</f>
        <v>0</v>
      </c>
      <c r="S231" s="149">
        <v>0</v>
      </c>
      <c r="T231" s="150">
        <f>S231*H231</f>
        <v>0</v>
      </c>
      <c r="AR231" s="151" t="s">
        <v>193</v>
      </c>
      <c r="AT231" s="151" t="s">
        <v>189</v>
      </c>
      <c r="AU231" s="151" t="s">
        <v>84</v>
      </c>
      <c r="AY231" s="16" t="s">
        <v>187</v>
      </c>
      <c r="BE231" s="152">
        <f>IF(N231="základní",J231,0)</f>
        <v>0</v>
      </c>
      <c r="BF231" s="152">
        <f>IF(N231="snížená",J231,0)</f>
        <v>0</v>
      </c>
      <c r="BG231" s="152">
        <f>IF(N231="zákl. přenesená",J231,0)</f>
        <v>0</v>
      </c>
      <c r="BH231" s="152">
        <f>IF(N231="sníž. přenesená",J231,0)</f>
        <v>0</v>
      </c>
      <c r="BI231" s="152">
        <f>IF(N231="nulová",J231,0)</f>
        <v>0</v>
      </c>
      <c r="BJ231" s="16" t="s">
        <v>82</v>
      </c>
      <c r="BK231" s="152">
        <f>ROUND(I231*H231,2)</f>
        <v>0</v>
      </c>
      <c r="BL231" s="16" t="s">
        <v>193</v>
      </c>
      <c r="BM231" s="151" t="s">
        <v>357</v>
      </c>
    </row>
    <row r="232" spans="2:65" s="13" customFormat="1">
      <c r="B232" s="160"/>
      <c r="D232" s="154" t="s">
        <v>195</v>
      </c>
      <c r="E232" s="161" t="s">
        <v>1</v>
      </c>
      <c r="F232" s="162" t="s">
        <v>358</v>
      </c>
      <c r="H232" s="161" t="s">
        <v>1</v>
      </c>
      <c r="L232" s="160"/>
      <c r="M232" s="163"/>
      <c r="T232" s="164"/>
      <c r="AT232" s="161" t="s">
        <v>195</v>
      </c>
      <c r="AU232" s="161" t="s">
        <v>84</v>
      </c>
      <c r="AV232" s="13" t="s">
        <v>82</v>
      </c>
      <c r="AW232" s="13" t="s">
        <v>30</v>
      </c>
      <c r="AX232" s="13" t="s">
        <v>74</v>
      </c>
      <c r="AY232" s="161" t="s">
        <v>187</v>
      </c>
    </row>
    <row r="233" spans="2:65" s="12" customFormat="1">
      <c r="B233" s="153"/>
      <c r="D233" s="154" t="s">
        <v>195</v>
      </c>
      <c r="E233" s="155" t="s">
        <v>1</v>
      </c>
      <c r="F233" s="156" t="s">
        <v>359</v>
      </c>
      <c r="H233" s="157">
        <v>64</v>
      </c>
      <c r="L233" s="153"/>
      <c r="M233" s="158"/>
      <c r="T233" s="159"/>
      <c r="AT233" s="155" t="s">
        <v>195</v>
      </c>
      <c r="AU233" s="155" t="s">
        <v>84</v>
      </c>
      <c r="AV233" s="12" t="s">
        <v>84</v>
      </c>
      <c r="AW233" s="12" t="s">
        <v>30</v>
      </c>
      <c r="AX233" s="12" t="s">
        <v>82</v>
      </c>
      <c r="AY233" s="155" t="s">
        <v>187</v>
      </c>
    </row>
    <row r="234" spans="2:65" s="1" customFormat="1" ht="33" customHeight="1">
      <c r="B234" s="113"/>
      <c r="C234" s="141" t="s">
        <v>360</v>
      </c>
      <c r="D234" s="141" t="s">
        <v>189</v>
      </c>
      <c r="E234" s="142" t="s">
        <v>361</v>
      </c>
      <c r="F234" s="143" t="s">
        <v>362</v>
      </c>
      <c r="G234" s="144" t="s">
        <v>238</v>
      </c>
      <c r="H234" s="145">
        <v>1280</v>
      </c>
      <c r="I234" s="146"/>
      <c r="J234" s="146">
        <f>ROUND(I234*H234,2)</f>
        <v>0</v>
      </c>
      <c r="K234" s="147"/>
      <c r="L234" s="28"/>
      <c r="M234" s="148" t="s">
        <v>1</v>
      </c>
      <c r="N234" s="112" t="s">
        <v>39</v>
      </c>
      <c r="O234" s="149">
        <v>0</v>
      </c>
      <c r="P234" s="149">
        <f>O234*H234</f>
        <v>0</v>
      </c>
      <c r="Q234" s="149">
        <v>0</v>
      </c>
      <c r="R234" s="149">
        <f>Q234*H234</f>
        <v>0</v>
      </c>
      <c r="S234" s="149">
        <v>0</v>
      </c>
      <c r="T234" s="150">
        <f>S234*H234</f>
        <v>0</v>
      </c>
      <c r="AR234" s="151" t="s">
        <v>193</v>
      </c>
      <c r="AT234" s="151" t="s">
        <v>189</v>
      </c>
      <c r="AU234" s="151" t="s">
        <v>84</v>
      </c>
      <c r="AY234" s="16" t="s">
        <v>187</v>
      </c>
      <c r="BE234" s="152">
        <f>IF(N234="základní",J234,0)</f>
        <v>0</v>
      </c>
      <c r="BF234" s="152">
        <f>IF(N234="snížená",J234,0)</f>
        <v>0</v>
      </c>
      <c r="BG234" s="152">
        <f>IF(N234="zákl. přenesená",J234,0)</f>
        <v>0</v>
      </c>
      <c r="BH234" s="152">
        <f>IF(N234="sníž. přenesená",J234,0)</f>
        <v>0</v>
      </c>
      <c r="BI234" s="152">
        <f>IF(N234="nulová",J234,0)</f>
        <v>0</v>
      </c>
      <c r="BJ234" s="16" t="s">
        <v>82</v>
      </c>
      <c r="BK234" s="152">
        <f>ROUND(I234*H234,2)</f>
        <v>0</v>
      </c>
      <c r="BL234" s="16" t="s">
        <v>193</v>
      </c>
      <c r="BM234" s="151" t="s">
        <v>363</v>
      </c>
    </row>
    <row r="235" spans="2:65" s="12" customFormat="1">
      <c r="B235" s="153"/>
      <c r="D235" s="154" t="s">
        <v>195</v>
      </c>
      <c r="F235" s="156" t="s">
        <v>364</v>
      </c>
      <c r="H235" s="157">
        <v>1280</v>
      </c>
      <c r="L235" s="153"/>
      <c r="M235" s="158"/>
      <c r="T235" s="159"/>
      <c r="AT235" s="155" t="s">
        <v>195</v>
      </c>
      <c r="AU235" s="155" t="s">
        <v>84</v>
      </c>
      <c r="AV235" s="12" t="s">
        <v>84</v>
      </c>
      <c r="AW235" s="12" t="s">
        <v>3</v>
      </c>
      <c r="AX235" s="12" t="s">
        <v>82</v>
      </c>
      <c r="AY235" s="155" t="s">
        <v>187</v>
      </c>
    </row>
    <row r="236" spans="2:65" s="1" customFormat="1" ht="33" customHeight="1">
      <c r="B236" s="113"/>
      <c r="C236" s="141" t="s">
        <v>365</v>
      </c>
      <c r="D236" s="141" t="s">
        <v>189</v>
      </c>
      <c r="E236" s="142" t="s">
        <v>366</v>
      </c>
      <c r="F236" s="143" t="s">
        <v>367</v>
      </c>
      <c r="G236" s="144" t="s">
        <v>238</v>
      </c>
      <c r="H236" s="145">
        <v>64</v>
      </c>
      <c r="I236" s="146"/>
      <c r="J236" s="146">
        <f>ROUND(I236*H236,2)</f>
        <v>0</v>
      </c>
      <c r="K236" s="147"/>
      <c r="L236" s="28"/>
      <c r="M236" s="148" t="s">
        <v>1</v>
      </c>
      <c r="N236" s="112" t="s">
        <v>39</v>
      </c>
      <c r="O236" s="149">
        <v>8.5999999999999993E-2</v>
      </c>
      <c r="P236" s="149">
        <f>O236*H236</f>
        <v>5.5039999999999996</v>
      </c>
      <c r="Q236" s="149">
        <v>0</v>
      </c>
      <c r="R236" s="149">
        <f>Q236*H236</f>
        <v>0</v>
      </c>
      <c r="S236" s="149">
        <v>0</v>
      </c>
      <c r="T236" s="150">
        <f>S236*H236</f>
        <v>0</v>
      </c>
      <c r="AR236" s="151" t="s">
        <v>193</v>
      </c>
      <c r="AT236" s="151" t="s">
        <v>189</v>
      </c>
      <c r="AU236" s="151" t="s">
        <v>84</v>
      </c>
      <c r="AY236" s="16" t="s">
        <v>187</v>
      </c>
      <c r="BE236" s="152">
        <f>IF(N236="základní",J236,0)</f>
        <v>0</v>
      </c>
      <c r="BF236" s="152">
        <f>IF(N236="snížená",J236,0)</f>
        <v>0</v>
      </c>
      <c r="BG236" s="152">
        <f>IF(N236="zákl. přenesená",J236,0)</f>
        <v>0</v>
      </c>
      <c r="BH236" s="152">
        <f>IF(N236="sníž. přenesená",J236,0)</f>
        <v>0</v>
      </c>
      <c r="BI236" s="152">
        <f>IF(N236="nulová",J236,0)</f>
        <v>0</v>
      </c>
      <c r="BJ236" s="16" t="s">
        <v>82</v>
      </c>
      <c r="BK236" s="152">
        <f>ROUND(I236*H236,2)</f>
        <v>0</v>
      </c>
      <c r="BL236" s="16" t="s">
        <v>193</v>
      </c>
      <c r="BM236" s="151" t="s">
        <v>368</v>
      </c>
    </row>
    <row r="237" spans="2:65" s="11" customFormat="1" ht="22.9" customHeight="1">
      <c r="B237" s="130"/>
      <c r="D237" s="131" t="s">
        <v>73</v>
      </c>
      <c r="E237" s="139" t="s">
        <v>369</v>
      </c>
      <c r="F237" s="139" t="s">
        <v>370</v>
      </c>
      <c r="J237" s="140">
        <f>BK237</f>
        <v>0</v>
      </c>
      <c r="L237" s="130"/>
      <c r="M237" s="134"/>
      <c r="P237" s="135">
        <f>P238</f>
        <v>2261.4792199999997</v>
      </c>
      <c r="R237" s="135">
        <f>R238</f>
        <v>0</v>
      </c>
      <c r="T237" s="136">
        <f>T238</f>
        <v>0</v>
      </c>
      <c r="AR237" s="131" t="s">
        <v>82</v>
      </c>
      <c r="AT237" s="137" t="s">
        <v>73</v>
      </c>
      <c r="AU237" s="137" t="s">
        <v>82</v>
      </c>
      <c r="AY237" s="131" t="s">
        <v>187</v>
      </c>
      <c r="BK237" s="138">
        <f>BK238</f>
        <v>0</v>
      </c>
    </row>
    <row r="238" spans="2:65" s="1" customFormat="1" ht="24.2" customHeight="1">
      <c r="B238" s="113"/>
      <c r="C238" s="141" t="s">
        <v>371</v>
      </c>
      <c r="D238" s="141" t="s">
        <v>189</v>
      </c>
      <c r="E238" s="142" t="s">
        <v>372</v>
      </c>
      <c r="F238" s="143" t="s">
        <v>373</v>
      </c>
      <c r="G238" s="144" t="s">
        <v>223</v>
      </c>
      <c r="H238" s="145">
        <v>470.16199999999998</v>
      </c>
      <c r="I238" s="146"/>
      <c r="J238" s="146">
        <f>ROUND(I238*H238,2)</f>
        <v>0</v>
      </c>
      <c r="K238" s="147"/>
      <c r="L238" s="28"/>
      <c r="M238" s="148" t="s">
        <v>1</v>
      </c>
      <c r="N238" s="112" t="s">
        <v>39</v>
      </c>
      <c r="O238" s="149">
        <v>4.8099999999999996</v>
      </c>
      <c r="P238" s="149">
        <f>O238*H238</f>
        <v>2261.4792199999997</v>
      </c>
      <c r="Q238" s="149">
        <v>0</v>
      </c>
      <c r="R238" s="149">
        <f>Q238*H238</f>
        <v>0</v>
      </c>
      <c r="S238" s="149">
        <v>0</v>
      </c>
      <c r="T238" s="150">
        <f>S238*H238</f>
        <v>0</v>
      </c>
      <c r="AR238" s="151" t="s">
        <v>193</v>
      </c>
      <c r="AT238" s="151" t="s">
        <v>189</v>
      </c>
      <c r="AU238" s="151" t="s">
        <v>84</v>
      </c>
      <c r="AY238" s="16" t="s">
        <v>187</v>
      </c>
      <c r="BE238" s="152">
        <f>IF(N238="základní",J238,0)</f>
        <v>0</v>
      </c>
      <c r="BF238" s="152">
        <f>IF(N238="snížená",J238,0)</f>
        <v>0</v>
      </c>
      <c r="BG238" s="152">
        <f>IF(N238="zákl. přenesená",J238,0)</f>
        <v>0</v>
      </c>
      <c r="BH238" s="152">
        <f>IF(N238="sníž. přenesená",J238,0)</f>
        <v>0</v>
      </c>
      <c r="BI238" s="152">
        <f>IF(N238="nulová",J238,0)</f>
        <v>0</v>
      </c>
      <c r="BJ238" s="16" t="s">
        <v>82</v>
      </c>
      <c r="BK238" s="152">
        <f>ROUND(I238*H238,2)</f>
        <v>0</v>
      </c>
      <c r="BL238" s="16" t="s">
        <v>193</v>
      </c>
      <c r="BM238" s="151" t="s">
        <v>374</v>
      </c>
    </row>
    <row r="239" spans="2:65" s="11" customFormat="1" ht="25.9" customHeight="1">
      <c r="B239" s="130"/>
      <c r="D239" s="131" t="s">
        <v>73</v>
      </c>
      <c r="E239" s="132" t="s">
        <v>375</v>
      </c>
      <c r="F239" s="132" t="s">
        <v>376</v>
      </c>
      <c r="J239" s="133">
        <f>BK239</f>
        <v>0</v>
      </c>
      <c r="L239" s="130"/>
      <c r="M239" s="134"/>
      <c r="P239" s="135">
        <f>P240</f>
        <v>123.778488</v>
      </c>
      <c r="R239" s="135">
        <f>R240</f>
        <v>3.1721116</v>
      </c>
      <c r="T239" s="136">
        <f>T240</f>
        <v>0</v>
      </c>
      <c r="AR239" s="131" t="s">
        <v>84</v>
      </c>
      <c r="AT239" s="137" t="s">
        <v>73</v>
      </c>
      <c r="AU239" s="137" t="s">
        <v>74</v>
      </c>
      <c r="AY239" s="131" t="s">
        <v>187</v>
      </c>
      <c r="BK239" s="138">
        <f>BK240</f>
        <v>0</v>
      </c>
    </row>
    <row r="240" spans="2:65" s="11" customFormat="1" ht="22.9" customHeight="1">
      <c r="B240" s="130"/>
      <c r="D240" s="131" t="s">
        <v>73</v>
      </c>
      <c r="E240" s="139" t="s">
        <v>377</v>
      </c>
      <c r="F240" s="139" t="s">
        <v>378</v>
      </c>
      <c r="J240" s="140">
        <f>BK240</f>
        <v>0</v>
      </c>
      <c r="L240" s="130"/>
      <c r="M240" s="134"/>
      <c r="P240" s="135">
        <f>SUM(P241:P286)</f>
        <v>123.778488</v>
      </c>
      <c r="R240" s="135">
        <f>SUM(R241:R286)</f>
        <v>3.1721116</v>
      </c>
      <c r="T240" s="136">
        <f>SUM(T241:T286)</f>
        <v>0</v>
      </c>
      <c r="AR240" s="131" t="s">
        <v>84</v>
      </c>
      <c r="AT240" s="137" t="s">
        <v>73</v>
      </c>
      <c r="AU240" s="137" t="s">
        <v>82</v>
      </c>
      <c r="AY240" s="131" t="s">
        <v>187</v>
      </c>
      <c r="BK240" s="138">
        <f>SUM(BK241:BK286)</f>
        <v>0</v>
      </c>
    </row>
    <row r="241" spans="2:65" s="1" customFormat="1" ht="24.2" customHeight="1">
      <c r="B241" s="113"/>
      <c r="C241" s="141" t="s">
        <v>379</v>
      </c>
      <c r="D241" s="141" t="s">
        <v>189</v>
      </c>
      <c r="E241" s="142" t="s">
        <v>380</v>
      </c>
      <c r="F241" s="143" t="s">
        <v>381</v>
      </c>
      <c r="G241" s="144" t="s">
        <v>192</v>
      </c>
      <c r="H241" s="145">
        <v>174.54</v>
      </c>
      <c r="I241" s="146"/>
      <c r="J241" s="146">
        <f>ROUND(I241*H241,2)</f>
        <v>0</v>
      </c>
      <c r="K241" s="147"/>
      <c r="L241" s="28"/>
      <c r="M241" s="148" t="s">
        <v>1</v>
      </c>
      <c r="N241" s="112" t="s">
        <v>39</v>
      </c>
      <c r="O241" s="149">
        <v>2.4E-2</v>
      </c>
      <c r="P241" s="149">
        <f>O241*H241</f>
        <v>4.1889599999999998</v>
      </c>
      <c r="Q241" s="149">
        <v>0</v>
      </c>
      <c r="R241" s="149">
        <f>Q241*H241</f>
        <v>0</v>
      </c>
      <c r="S241" s="149">
        <v>0</v>
      </c>
      <c r="T241" s="150">
        <f>S241*H241</f>
        <v>0</v>
      </c>
      <c r="AR241" s="151" t="s">
        <v>271</v>
      </c>
      <c r="AT241" s="151" t="s">
        <v>189</v>
      </c>
      <c r="AU241" s="151" t="s">
        <v>84</v>
      </c>
      <c r="AY241" s="16" t="s">
        <v>187</v>
      </c>
      <c r="BE241" s="152">
        <f>IF(N241="základní",J241,0)</f>
        <v>0</v>
      </c>
      <c r="BF241" s="152">
        <f>IF(N241="snížená",J241,0)</f>
        <v>0</v>
      </c>
      <c r="BG241" s="152">
        <f>IF(N241="zákl. přenesená",J241,0)</f>
        <v>0</v>
      </c>
      <c r="BH241" s="152">
        <f>IF(N241="sníž. přenesená",J241,0)</f>
        <v>0</v>
      </c>
      <c r="BI241" s="152">
        <f>IF(N241="nulová",J241,0)</f>
        <v>0</v>
      </c>
      <c r="BJ241" s="16" t="s">
        <v>82</v>
      </c>
      <c r="BK241" s="152">
        <f>ROUND(I241*H241,2)</f>
        <v>0</v>
      </c>
      <c r="BL241" s="16" t="s">
        <v>271</v>
      </c>
      <c r="BM241" s="151" t="s">
        <v>382</v>
      </c>
    </row>
    <row r="242" spans="2:65" s="13" customFormat="1">
      <c r="B242" s="160"/>
      <c r="D242" s="154" t="s">
        <v>195</v>
      </c>
      <c r="E242" s="161" t="s">
        <v>1</v>
      </c>
      <c r="F242" s="162" t="s">
        <v>201</v>
      </c>
      <c r="H242" s="161" t="s">
        <v>1</v>
      </c>
      <c r="L242" s="160"/>
      <c r="M242" s="163"/>
      <c r="T242" s="164"/>
      <c r="AT242" s="161" t="s">
        <v>195</v>
      </c>
      <c r="AU242" s="161" t="s">
        <v>84</v>
      </c>
      <c r="AV242" s="13" t="s">
        <v>82</v>
      </c>
      <c r="AW242" s="13" t="s">
        <v>30</v>
      </c>
      <c r="AX242" s="13" t="s">
        <v>74</v>
      </c>
      <c r="AY242" s="161" t="s">
        <v>187</v>
      </c>
    </row>
    <row r="243" spans="2:65" s="13" customFormat="1">
      <c r="B243" s="160"/>
      <c r="D243" s="154" t="s">
        <v>195</v>
      </c>
      <c r="E243" s="161" t="s">
        <v>1</v>
      </c>
      <c r="F243" s="162" t="s">
        <v>383</v>
      </c>
      <c r="H243" s="161" t="s">
        <v>1</v>
      </c>
      <c r="L243" s="160"/>
      <c r="M243" s="163"/>
      <c r="T243" s="164"/>
      <c r="AT243" s="161" t="s">
        <v>195</v>
      </c>
      <c r="AU243" s="161" t="s">
        <v>84</v>
      </c>
      <c r="AV243" s="13" t="s">
        <v>82</v>
      </c>
      <c r="AW243" s="13" t="s">
        <v>30</v>
      </c>
      <c r="AX243" s="13" t="s">
        <v>74</v>
      </c>
      <c r="AY243" s="161" t="s">
        <v>187</v>
      </c>
    </row>
    <row r="244" spans="2:65" s="12" customFormat="1">
      <c r="B244" s="153"/>
      <c r="D244" s="154" t="s">
        <v>195</v>
      </c>
      <c r="E244" s="155" t="s">
        <v>1</v>
      </c>
      <c r="F244" s="156" t="s">
        <v>128</v>
      </c>
      <c r="H244" s="157">
        <v>174.54</v>
      </c>
      <c r="L244" s="153"/>
      <c r="M244" s="158"/>
      <c r="T244" s="159"/>
      <c r="AT244" s="155" t="s">
        <v>195</v>
      </c>
      <c r="AU244" s="155" t="s">
        <v>84</v>
      </c>
      <c r="AV244" s="12" t="s">
        <v>84</v>
      </c>
      <c r="AW244" s="12" t="s">
        <v>30</v>
      </c>
      <c r="AX244" s="12" t="s">
        <v>82</v>
      </c>
      <c r="AY244" s="155" t="s">
        <v>187</v>
      </c>
    </row>
    <row r="245" spans="2:65" s="1" customFormat="1" ht="16.5" customHeight="1">
      <c r="B245" s="113"/>
      <c r="C245" s="171" t="s">
        <v>384</v>
      </c>
      <c r="D245" s="171" t="s">
        <v>246</v>
      </c>
      <c r="E245" s="172" t="s">
        <v>385</v>
      </c>
      <c r="F245" s="173" t="s">
        <v>386</v>
      </c>
      <c r="G245" s="174" t="s">
        <v>223</v>
      </c>
      <c r="H245" s="175">
        <v>5.1999999999999998E-2</v>
      </c>
      <c r="I245" s="176"/>
      <c r="J245" s="176">
        <f>ROUND(I245*H245,2)</f>
        <v>0</v>
      </c>
      <c r="K245" s="177"/>
      <c r="L245" s="178"/>
      <c r="M245" s="179" t="s">
        <v>1</v>
      </c>
      <c r="N245" s="180" t="s">
        <v>39</v>
      </c>
      <c r="O245" s="149">
        <v>0</v>
      </c>
      <c r="P245" s="149">
        <f>O245*H245</f>
        <v>0</v>
      </c>
      <c r="Q245" s="149">
        <v>1</v>
      </c>
      <c r="R245" s="149">
        <f>Q245*H245</f>
        <v>5.1999999999999998E-2</v>
      </c>
      <c r="S245" s="149">
        <v>0</v>
      </c>
      <c r="T245" s="150">
        <f>S245*H245</f>
        <v>0</v>
      </c>
      <c r="AR245" s="151" t="s">
        <v>348</v>
      </c>
      <c r="AT245" s="151" t="s">
        <v>246</v>
      </c>
      <c r="AU245" s="151" t="s">
        <v>84</v>
      </c>
      <c r="AY245" s="16" t="s">
        <v>187</v>
      </c>
      <c r="BE245" s="152">
        <f>IF(N245="základní",J245,0)</f>
        <v>0</v>
      </c>
      <c r="BF245" s="152">
        <f>IF(N245="snížená",J245,0)</f>
        <v>0</v>
      </c>
      <c r="BG245" s="152">
        <f>IF(N245="zákl. přenesená",J245,0)</f>
        <v>0</v>
      </c>
      <c r="BH245" s="152">
        <f>IF(N245="sníž. přenesená",J245,0)</f>
        <v>0</v>
      </c>
      <c r="BI245" s="152">
        <f>IF(N245="nulová",J245,0)</f>
        <v>0</v>
      </c>
      <c r="BJ245" s="16" t="s">
        <v>82</v>
      </c>
      <c r="BK245" s="152">
        <f>ROUND(I245*H245,2)</f>
        <v>0</v>
      </c>
      <c r="BL245" s="16" t="s">
        <v>271</v>
      </c>
      <c r="BM245" s="151" t="s">
        <v>387</v>
      </c>
    </row>
    <row r="246" spans="2:65" s="12" customFormat="1">
      <c r="B246" s="153"/>
      <c r="D246" s="154" t="s">
        <v>195</v>
      </c>
      <c r="F246" s="156" t="s">
        <v>388</v>
      </c>
      <c r="H246" s="157">
        <v>5.1999999999999998E-2</v>
      </c>
      <c r="L246" s="153"/>
      <c r="M246" s="158"/>
      <c r="T246" s="159"/>
      <c r="AT246" s="155" t="s">
        <v>195</v>
      </c>
      <c r="AU246" s="155" t="s">
        <v>84</v>
      </c>
      <c r="AV246" s="12" t="s">
        <v>84</v>
      </c>
      <c r="AW246" s="12" t="s">
        <v>3</v>
      </c>
      <c r="AX246" s="12" t="s">
        <v>82</v>
      </c>
      <c r="AY246" s="155" t="s">
        <v>187</v>
      </c>
    </row>
    <row r="247" spans="2:65" s="1" customFormat="1" ht="24.2" customHeight="1">
      <c r="B247" s="113"/>
      <c r="C247" s="141" t="s">
        <v>389</v>
      </c>
      <c r="D247" s="141" t="s">
        <v>189</v>
      </c>
      <c r="E247" s="142" t="s">
        <v>390</v>
      </c>
      <c r="F247" s="143" t="s">
        <v>391</v>
      </c>
      <c r="G247" s="144" t="s">
        <v>192</v>
      </c>
      <c r="H247" s="145">
        <v>64.962000000000003</v>
      </c>
      <c r="I247" s="146"/>
      <c r="J247" s="146">
        <f>ROUND(I247*H247,2)</f>
        <v>0</v>
      </c>
      <c r="K247" s="147"/>
      <c r="L247" s="28"/>
      <c r="M247" s="148" t="s">
        <v>1</v>
      </c>
      <c r="N247" s="112" t="s">
        <v>39</v>
      </c>
      <c r="O247" s="149">
        <v>5.3999999999999999E-2</v>
      </c>
      <c r="P247" s="149">
        <f>O247*H247</f>
        <v>3.5079480000000003</v>
      </c>
      <c r="Q247" s="149">
        <v>0</v>
      </c>
      <c r="R247" s="149">
        <f>Q247*H247</f>
        <v>0</v>
      </c>
      <c r="S247" s="149">
        <v>0</v>
      </c>
      <c r="T247" s="150">
        <f>S247*H247</f>
        <v>0</v>
      </c>
      <c r="AR247" s="151" t="s">
        <v>271</v>
      </c>
      <c r="AT247" s="151" t="s">
        <v>189</v>
      </c>
      <c r="AU247" s="151" t="s">
        <v>84</v>
      </c>
      <c r="AY247" s="16" t="s">
        <v>187</v>
      </c>
      <c r="BE247" s="152">
        <f>IF(N247="základní",J247,0)</f>
        <v>0</v>
      </c>
      <c r="BF247" s="152">
        <f>IF(N247="snížená",J247,0)</f>
        <v>0</v>
      </c>
      <c r="BG247" s="152">
        <f>IF(N247="zákl. přenesená",J247,0)</f>
        <v>0</v>
      </c>
      <c r="BH247" s="152">
        <f>IF(N247="sníž. přenesená",J247,0)</f>
        <v>0</v>
      </c>
      <c r="BI247" s="152">
        <f>IF(N247="nulová",J247,0)</f>
        <v>0</v>
      </c>
      <c r="BJ247" s="16" t="s">
        <v>82</v>
      </c>
      <c r="BK247" s="152">
        <f>ROUND(I247*H247,2)</f>
        <v>0</v>
      </c>
      <c r="BL247" s="16" t="s">
        <v>271</v>
      </c>
      <c r="BM247" s="151" t="s">
        <v>392</v>
      </c>
    </row>
    <row r="248" spans="2:65" s="13" customFormat="1">
      <c r="B248" s="160"/>
      <c r="D248" s="154" t="s">
        <v>195</v>
      </c>
      <c r="E248" s="161" t="s">
        <v>1</v>
      </c>
      <c r="F248" s="162" t="s">
        <v>201</v>
      </c>
      <c r="H248" s="161" t="s">
        <v>1</v>
      </c>
      <c r="L248" s="160"/>
      <c r="M248" s="163"/>
      <c r="T248" s="164"/>
      <c r="AT248" s="161" t="s">
        <v>195</v>
      </c>
      <c r="AU248" s="161" t="s">
        <v>84</v>
      </c>
      <c r="AV248" s="13" t="s">
        <v>82</v>
      </c>
      <c r="AW248" s="13" t="s">
        <v>30</v>
      </c>
      <c r="AX248" s="13" t="s">
        <v>74</v>
      </c>
      <c r="AY248" s="161" t="s">
        <v>187</v>
      </c>
    </row>
    <row r="249" spans="2:65" s="12" customFormat="1">
      <c r="B249" s="153"/>
      <c r="D249" s="154" t="s">
        <v>195</v>
      </c>
      <c r="E249" s="155" t="s">
        <v>1</v>
      </c>
      <c r="F249" s="156" t="s">
        <v>393</v>
      </c>
      <c r="H249" s="157">
        <v>5.835</v>
      </c>
      <c r="L249" s="153"/>
      <c r="M249" s="158"/>
      <c r="T249" s="159"/>
      <c r="AT249" s="155" t="s">
        <v>195</v>
      </c>
      <c r="AU249" s="155" t="s">
        <v>84</v>
      </c>
      <c r="AV249" s="12" t="s">
        <v>84</v>
      </c>
      <c r="AW249" s="12" t="s">
        <v>30</v>
      </c>
      <c r="AX249" s="12" t="s">
        <v>74</v>
      </c>
      <c r="AY249" s="155" t="s">
        <v>187</v>
      </c>
    </row>
    <row r="250" spans="2:65" s="12" customFormat="1">
      <c r="B250" s="153"/>
      <c r="D250" s="154" t="s">
        <v>195</v>
      </c>
      <c r="E250" s="155" t="s">
        <v>1</v>
      </c>
      <c r="F250" s="156" t="s">
        <v>394</v>
      </c>
      <c r="H250" s="157">
        <v>16.103999999999999</v>
      </c>
      <c r="L250" s="153"/>
      <c r="M250" s="158"/>
      <c r="T250" s="159"/>
      <c r="AT250" s="155" t="s">
        <v>195</v>
      </c>
      <c r="AU250" s="155" t="s">
        <v>84</v>
      </c>
      <c r="AV250" s="12" t="s">
        <v>84</v>
      </c>
      <c r="AW250" s="12" t="s">
        <v>30</v>
      </c>
      <c r="AX250" s="12" t="s">
        <v>74</v>
      </c>
      <c r="AY250" s="155" t="s">
        <v>187</v>
      </c>
    </row>
    <row r="251" spans="2:65" s="12" customFormat="1">
      <c r="B251" s="153"/>
      <c r="D251" s="154" t="s">
        <v>195</v>
      </c>
      <c r="E251" s="155" t="s">
        <v>1</v>
      </c>
      <c r="F251" s="156" t="s">
        <v>395</v>
      </c>
      <c r="H251" s="157">
        <v>39.975999999999999</v>
      </c>
      <c r="L251" s="153"/>
      <c r="M251" s="158"/>
      <c r="T251" s="159"/>
      <c r="AT251" s="155" t="s">
        <v>195</v>
      </c>
      <c r="AU251" s="155" t="s">
        <v>84</v>
      </c>
      <c r="AV251" s="12" t="s">
        <v>84</v>
      </c>
      <c r="AW251" s="12" t="s">
        <v>30</v>
      </c>
      <c r="AX251" s="12" t="s">
        <v>74</v>
      </c>
      <c r="AY251" s="155" t="s">
        <v>187</v>
      </c>
    </row>
    <row r="252" spans="2:65" s="13" customFormat="1">
      <c r="B252" s="160"/>
      <c r="D252" s="154" t="s">
        <v>195</v>
      </c>
      <c r="E252" s="161" t="s">
        <v>1</v>
      </c>
      <c r="F252" s="162" t="s">
        <v>396</v>
      </c>
      <c r="H252" s="161" t="s">
        <v>1</v>
      </c>
      <c r="L252" s="160"/>
      <c r="M252" s="163"/>
      <c r="T252" s="164"/>
      <c r="AT252" s="161" t="s">
        <v>195</v>
      </c>
      <c r="AU252" s="161" t="s">
        <v>84</v>
      </c>
      <c r="AV252" s="13" t="s">
        <v>82</v>
      </c>
      <c r="AW252" s="13" t="s">
        <v>30</v>
      </c>
      <c r="AX252" s="13" t="s">
        <v>74</v>
      </c>
      <c r="AY252" s="161" t="s">
        <v>187</v>
      </c>
    </row>
    <row r="253" spans="2:65" s="12" customFormat="1">
      <c r="B253" s="153"/>
      <c r="D253" s="154" t="s">
        <v>195</v>
      </c>
      <c r="E253" s="155" t="s">
        <v>1</v>
      </c>
      <c r="F253" s="156" t="s">
        <v>131</v>
      </c>
      <c r="H253" s="157">
        <v>64.962000000000003</v>
      </c>
      <c r="L253" s="153"/>
      <c r="M253" s="158"/>
      <c r="T253" s="159"/>
      <c r="AT253" s="155" t="s">
        <v>195</v>
      </c>
      <c r="AU253" s="155" t="s">
        <v>84</v>
      </c>
      <c r="AV253" s="12" t="s">
        <v>84</v>
      </c>
      <c r="AW253" s="12" t="s">
        <v>30</v>
      </c>
      <c r="AX253" s="12" t="s">
        <v>82</v>
      </c>
      <c r="AY253" s="155" t="s">
        <v>187</v>
      </c>
    </row>
    <row r="254" spans="2:65" s="1" customFormat="1" ht="16.5" customHeight="1">
      <c r="B254" s="113"/>
      <c r="C254" s="171" t="s">
        <v>397</v>
      </c>
      <c r="D254" s="171" t="s">
        <v>246</v>
      </c>
      <c r="E254" s="172" t="s">
        <v>385</v>
      </c>
      <c r="F254" s="173" t="s">
        <v>386</v>
      </c>
      <c r="G254" s="174" t="s">
        <v>223</v>
      </c>
      <c r="H254" s="175">
        <v>2.1999999999999999E-2</v>
      </c>
      <c r="I254" s="176"/>
      <c r="J254" s="176">
        <f>ROUND(I254*H254,2)</f>
        <v>0</v>
      </c>
      <c r="K254" s="177"/>
      <c r="L254" s="178"/>
      <c r="M254" s="179" t="s">
        <v>1</v>
      </c>
      <c r="N254" s="180" t="s">
        <v>39</v>
      </c>
      <c r="O254" s="149">
        <v>0</v>
      </c>
      <c r="P254" s="149">
        <f>O254*H254</f>
        <v>0</v>
      </c>
      <c r="Q254" s="149">
        <v>1</v>
      </c>
      <c r="R254" s="149">
        <f>Q254*H254</f>
        <v>2.1999999999999999E-2</v>
      </c>
      <c r="S254" s="149">
        <v>0</v>
      </c>
      <c r="T254" s="150">
        <f>S254*H254</f>
        <v>0</v>
      </c>
      <c r="AR254" s="151" t="s">
        <v>348</v>
      </c>
      <c r="AT254" s="151" t="s">
        <v>246</v>
      </c>
      <c r="AU254" s="151" t="s">
        <v>84</v>
      </c>
      <c r="AY254" s="16" t="s">
        <v>187</v>
      </c>
      <c r="BE254" s="152">
        <f>IF(N254="základní",J254,0)</f>
        <v>0</v>
      </c>
      <c r="BF254" s="152">
        <f>IF(N254="snížená",J254,0)</f>
        <v>0</v>
      </c>
      <c r="BG254" s="152">
        <f>IF(N254="zákl. přenesená",J254,0)</f>
        <v>0</v>
      </c>
      <c r="BH254" s="152">
        <f>IF(N254="sníž. přenesená",J254,0)</f>
        <v>0</v>
      </c>
      <c r="BI254" s="152">
        <f>IF(N254="nulová",J254,0)</f>
        <v>0</v>
      </c>
      <c r="BJ254" s="16" t="s">
        <v>82</v>
      </c>
      <c r="BK254" s="152">
        <f>ROUND(I254*H254,2)</f>
        <v>0</v>
      </c>
      <c r="BL254" s="16" t="s">
        <v>271</v>
      </c>
      <c r="BM254" s="151" t="s">
        <v>398</v>
      </c>
    </row>
    <row r="255" spans="2:65" s="12" customFormat="1">
      <c r="B255" s="153"/>
      <c r="D255" s="154" t="s">
        <v>195</v>
      </c>
      <c r="F255" s="156" t="s">
        <v>399</v>
      </c>
      <c r="H255" s="157">
        <v>2.1999999999999999E-2</v>
      </c>
      <c r="L255" s="153"/>
      <c r="M255" s="158"/>
      <c r="T255" s="159"/>
      <c r="AT255" s="155" t="s">
        <v>195</v>
      </c>
      <c r="AU255" s="155" t="s">
        <v>84</v>
      </c>
      <c r="AV255" s="12" t="s">
        <v>84</v>
      </c>
      <c r="AW255" s="12" t="s">
        <v>3</v>
      </c>
      <c r="AX255" s="12" t="s">
        <v>82</v>
      </c>
      <c r="AY255" s="155" t="s">
        <v>187</v>
      </c>
    </row>
    <row r="256" spans="2:65" s="1" customFormat="1" ht="24.2" customHeight="1">
      <c r="B256" s="113"/>
      <c r="C256" s="141" t="s">
        <v>400</v>
      </c>
      <c r="D256" s="141" t="s">
        <v>189</v>
      </c>
      <c r="E256" s="142" t="s">
        <v>401</v>
      </c>
      <c r="F256" s="143" t="s">
        <v>402</v>
      </c>
      <c r="G256" s="144" t="s">
        <v>192</v>
      </c>
      <c r="H256" s="145">
        <v>174.54</v>
      </c>
      <c r="I256" s="146"/>
      <c r="J256" s="146">
        <f>ROUND(I256*H256,2)</f>
        <v>0</v>
      </c>
      <c r="K256" s="147"/>
      <c r="L256" s="28"/>
      <c r="M256" s="148" t="s">
        <v>1</v>
      </c>
      <c r="N256" s="112" t="s">
        <v>39</v>
      </c>
      <c r="O256" s="149">
        <v>0.222</v>
      </c>
      <c r="P256" s="149">
        <f>O256*H256</f>
        <v>38.747880000000002</v>
      </c>
      <c r="Q256" s="149">
        <v>4.0000000000000002E-4</v>
      </c>
      <c r="R256" s="149">
        <f>Q256*H256</f>
        <v>6.9816000000000003E-2</v>
      </c>
      <c r="S256" s="149">
        <v>0</v>
      </c>
      <c r="T256" s="150">
        <f>S256*H256</f>
        <v>0</v>
      </c>
      <c r="AR256" s="151" t="s">
        <v>271</v>
      </c>
      <c r="AT256" s="151" t="s">
        <v>189</v>
      </c>
      <c r="AU256" s="151" t="s">
        <v>84</v>
      </c>
      <c r="AY256" s="16" t="s">
        <v>187</v>
      </c>
      <c r="BE256" s="152">
        <f>IF(N256="základní",J256,0)</f>
        <v>0</v>
      </c>
      <c r="BF256" s="152">
        <f>IF(N256="snížená",J256,0)</f>
        <v>0</v>
      </c>
      <c r="BG256" s="152">
        <f>IF(N256="zákl. přenesená",J256,0)</f>
        <v>0</v>
      </c>
      <c r="BH256" s="152">
        <f>IF(N256="sníž. přenesená",J256,0)</f>
        <v>0</v>
      </c>
      <c r="BI256" s="152">
        <f>IF(N256="nulová",J256,0)</f>
        <v>0</v>
      </c>
      <c r="BJ256" s="16" t="s">
        <v>82</v>
      </c>
      <c r="BK256" s="152">
        <f>ROUND(I256*H256,2)</f>
        <v>0</v>
      </c>
      <c r="BL256" s="16" t="s">
        <v>271</v>
      </c>
      <c r="BM256" s="151" t="s">
        <v>403</v>
      </c>
    </row>
    <row r="257" spans="2:65" s="13" customFormat="1">
      <c r="B257" s="160"/>
      <c r="D257" s="154" t="s">
        <v>195</v>
      </c>
      <c r="E257" s="161" t="s">
        <v>1</v>
      </c>
      <c r="F257" s="162" t="s">
        <v>201</v>
      </c>
      <c r="H257" s="161" t="s">
        <v>1</v>
      </c>
      <c r="L257" s="160"/>
      <c r="M257" s="163"/>
      <c r="T257" s="164"/>
      <c r="AT257" s="161" t="s">
        <v>195</v>
      </c>
      <c r="AU257" s="161" t="s">
        <v>84</v>
      </c>
      <c r="AV257" s="13" t="s">
        <v>82</v>
      </c>
      <c r="AW257" s="13" t="s">
        <v>30</v>
      </c>
      <c r="AX257" s="13" t="s">
        <v>74</v>
      </c>
      <c r="AY257" s="161" t="s">
        <v>187</v>
      </c>
    </row>
    <row r="258" spans="2:65" s="13" customFormat="1">
      <c r="B258" s="160"/>
      <c r="D258" s="154" t="s">
        <v>195</v>
      </c>
      <c r="E258" s="161" t="s">
        <v>1</v>
      </c>
      <c r="F258" s="162" t="s">
        <v>383</v>
      </c>
      <c r="H258" s="161" t="s">
        <v>1</v>
      </c>
      <c r="L258" s="160"/>
      <c r="M258" s="163"/>
      <c r="T258" s="164"/>
      <c r="AT258" s="161" t="s">
        <v>195</v>
      </c>
      <c r="AU258" s="161" t="s">
        <v>84</v>
      </c>
      <c r="AV258" s="13" t="s">
        <v>82</v>
      </c>
      <c r="AW258" s="13" t="s">
        <v>30</v>
      </c>
      <c r="AX258" s="13" t="s">
        <v>74</v>
      </c>
      <c r="AY258" s="161" t="s">
        <v>187</v>
      </c>
    </row>
    <row r="259" spans="2:65" s="12" customFormat="1">
      <c r="B259" s="153"/>
      <c r="D259" s="154" t="s">
        <v>195</v>
      </c>
      <c r="E259" s="155" t="s">
        <v>1</v>
      </c>
      <c r="F259" s="156" t="s">
        <v>128</v>
      </c>
      <c r="H259" s="157">
        <v>174.54</v>
      </c>
      <c r="L259" s="153"/>
      <c r="M259" s="158"/>
      <c r="T259" s="159"/>
      <c r="AT259" s="155" t="s">
        <v>195</v>
      </c>
      <c r="AU259" s="155" t="s">
        <v>84</v>
      </c>
      <c r="AV259" s="12" t="s">
        <v>84</v>
      </c>
      <c r="AW259" s="12" t="s">
        <v>30</v>
      </c>
      <c r="AX259" s="12" t="s">
        <v>82</v>
      </c>
      <c r="AY259" s="155" t="s">
        <v>187</v>
      </c>
    </row>
    <row r="260" spans="2:65" s="1" customFormat="1" ht="24.2" customHeight="1">
      <c r="B260" s="113"/>
      <c r="C260" s="171" t="s">
        <v>404</v>
      </c>
      <c r="D260" s="171" t="s">
        <v>246</v>
      </c>
      <c r="E260" s="172" t="s">
        <v>405</v>
      </c>
      <c r="F260" s="173" t="s">
        <v>406</v>
      </c>
      <c r="G260" s="174" t="s">
        <v>192</v>
      </c>
      <c r="H260" s="175">
        <v>209.44800000000001</v>
      </c>
      <c r="I260" s="176"/>
      <c r="J260" s="176">
        <f>ROUND(I260*H260,2)</f>
        <v>0</v>
      </c>
      <c r="K260" s="177"/>
      <c r="L260" s="178"/>
      <c r="M260" s="179" t="s">
        <v>1</v>
      </c>
      <c r="N260" s="180" t="s">
        <v>39</v>
      </c>
      <c r="O260" s="149">
        <v>0</v>
      </c>
      <c r="P260" s="149">
        <f>O260*H260</f>
        <v>0</v>
      </c>
      <c r="Q260" s="149">
        <v>4.7000000000000002E-3</v>
      </c>
      <c r="R260" s="149">
        <f>Q260*H260</f>
        <v>0.9844056000000001</v>
      </c>
      <c r="S260" s="149">
        <v>0</v>
      </c>
      <c r="T260" s="150">
        <f>S260*H260</f>
        <v>0</v>
      </c>
      <c r="AR260" s="151" t="s">
        <v>348</v>
      </c>
      <c r="AT260" s="151" t="s">
        <v>246</v>
      </c>
      <c r="AU260" s="151" t="s">
        <v>84</v>
      </c>
      <c r="AY260" s="16" t="s">
        <v>187</v>
      </c>
      <c r="BE260" s="152">
        <f>IF(N260="základní",J260,0)</f>
        <v>0</v>
      </c>
      <c r="BF260" s="152">
        <f>IF(N260="snížená",J260,0)</f>
        <v>0</v>
      </c>
      <c r="BG260" s="152">
        <f>IF(N260="zákl. přenesená",J260,0)</f>
        <v>0</v>
      </c>
      <c r="BH260" s="152">
        <f>IF(N260="sníž. přenesená",J260,0)</f>
        <v>0</v>
      </c>
      <c r="BI260" s="152">
        <f>IF(N260="nulová",J260,0)</f>
        <v>0</v>
      </c>
      <c r="BJ260" s="16" t="s">
        <v>82</v>
      </c>
      <c r="BK260" s="152">
        <f>ROUND(I260*H260,2)</f>
        <v>0</v>
      </c>
      <c r="BL260" s="16" t="s">
        <v>271</v>
      </c>
      <c r="BM260" s="151" t="s">
        <v>407</v>
      </c>
    </row>
    <row r="261" spans="2:65" s="12" customFormat="1">
      <c r="B261" s="153"/>
      <c r="D261" s="154" t="s">
        <v>195</v>
      </c>
      <c r="F261" s="156" t="s">
        <v>408</v>
      </c>
      <c r="H261" s="157">
        <v>209.44800000000001</v>
      </c>
      <c r="L261" s="153"/>
      <c r="M261" s="158"/>
      <c r="T261" s="159"/>
      <c r="AT261" s="155" t="s">
        <v>195</v>
      </c>
      <c r="AU261" s="155" t="s">
        <v>84</v>
      </c>
      <c r="AV261" s="12" t="s">
        <v>84</v>
      </c>
      <c r="AW261" s="12" t="s">
        <v>3</v>
      </c>
      <c r="AX261" s="12" t="s">
        <v>82</v>
      </c>
      <c r="AY261" s="155" t="s">
        <v>187</v>
      </c>
    </row>
    <row r="262" spans="2:65" s="1" customFormat="1" ht="24.2" customHeight="1">
      <c r="B262" s="113"/>
      <c r="C262" s="141" t="s">
        <v>409</v>
      </c>
      <c r="D262" s="141" t="s">
        <v>189</v>
      </c>
      <c r="E262" s="142" t="s">
        <v>401</v>
      </c>
      <c r="F262" s="143" t="s">
        <v>402</v>
      </c>
      <c r="G262" s="144" t="s">
        <v>192</v>
      </c>
      <c r="H262" s="145">
        <v>174.54</v>
      </c>
      <c r="I262" s="146"/>
      <c r="J262" s="146">
        <f>ROUND(I262*H262,2)</f>
        <v>0</v>
      </c>
      <c r="K262" s="147"/>
      <c r="L262" s="28"/>
      <c r="M262" s="148" t="s">
        <v>1</v>
      </c>
      <c r="N262" s="112" t="s">
        <v>39</v>
      </c>
      <c r="O262" s="149">
        <v>0.222</v>
      </c>
      <c r="P262" s="149">
        <f>O262*H262</f>
        <v>38.747880000000002</v>
      </c>
      <c r="Q262" s="149">
        <v>4.0000000000000002E-4</v>
      </c>
      <c r="R262" s="149">
        <f>Q262*H262</f>
        <v>6.9816000000000003E-2</v>
      </c>
      <c r="S262" s="149">
        <v>0</v>
      </c>
      <c r="T262" s="150">
        <f>S262*H262</f>
        <v>0</v>
      </c>
      <c r="AR262" s="151" t="s">
        <v>271</v>
      </c>
      <c r="AT262" s="151" t="s">
        <v>189</v>
      </c>
      <c r="AU262" s="151" t="s">
        <v>84</v>
      </c>
      <c r="AY262" s="16" t="s">
        <v>187</v>
      </c>
      <c r="BE262" s="152">
        <f>IF(N262="základní",J262,0)</f>
        <v>0</v>
      </c>
      <c r="BF262" s="152">
        <f>IF(N262="snížená",J262,0)</f>
        <v>0</v>
      </c>
      <c r="BG262" s="152">
        <f>IF(N262="zákl. přenesená",J262,0)</f>
        <v>0</v>
      </c>
      <c r="BH262" s="152">
        <f>IF(N262="sníž. přenesená",J262,0)</f>
        <v>0</v>
      </c>
      <c r="BI262" s="152">
        <f>IF(N262="nulová",J262,0)</f>
        <v>0</v>
      </c>
      <c r="BJ262" s="16" t="s">
        <v>82</v>
      </c>
      <c r="BK262" s="152">
        <f>ROUND(I262*H262,2)</f>
        <v>0</v>
      </c>
      <c r="BL262" s="16" t="s">
        <v>271</v>
      </c>
      <c r="BM262" s="151" t="s">
        <v>410</v>
      </c>
    </row>
    <row r="263" spans="2:65" s="13" customFormat="1">
      <c r="B263" s="160"/>
      <c r="D263" s="154" t="s">
        <v>195</v>
      </c>
      <c r="E263" s="161" t="s">
        <v>1</v>
      </c>
      <c r="F263" s="162" t="s">
        <v>201</v>
      </c>
      <c r="H263" s="161" t="s">
        <v>1</v>
      </c>
      <c r="L263" s="160"/>
      <c r="M263" s="163"/>
      <c r="T263" s="164"/>
      <c r="AT263" s="161" t="s">
        <v>195</v>
      </c>
      <c r="AU263" s="161" t="s">
        <v>84</v>
      </c>
      <c r="AV263" s="13" t="s">
        <v>82</v>
      </c>
      <c r="AW263" s="13" t="s">
        <v>30</v>
      </c>
      <c r="AX263" s="13" t="s">
        <v>74</v>
      </c>
      <c r="AY263" s="161" t="s">
        <v>187</v>
      </c>
    </row>
    <row r="264" spans="2:65" s="13" customFormat="1">
      <c r="B264" s="160"/>
      <c r="D264" s="154" t="s">
        <v>195</v>
      </c>
      <c r="E264" s="161" t="s">
        <v>1</v>
      </c>
      <c r="F264" s="162" t="s">
        <v>383</v>
      </c>
      <c r="H264" s="161" t="s">
        <v>1</v>
      </c>
      <c r="L264" s="160"/>
      <c r="M264" s="163"/>
      <c r="T264" s="164"/>
      <c r="AT264" s="161" t="s">
        <v>195</v>
      </c>
      <c r="AU264" s="161" t="s">
        <v>84</v>
      </c>
      <c r="AV264" s="13" t="s">
        <v>82</v>
      </c>
      <c r="AW264" s="13" t="s">
        <v>30</v>
      </c>
      <c r="AX264" s="13" t="s">
        <v>74</v>
      </c>
      <c r="AY264" s="161" t="s">
        <v>187</v>
      </c>
    </row>
    <row r="265" spans="2:65" s="12" customFormat="1">
      <c r="B265" s="153"/>
      <c r="D265" s="154" t="s">
        <v>195</v>
      </c>
      <c r="E265" s="155" t="s">
        <v>1</v>
      </c>
      <c r="F265" s="156" t="s">
        <v>128</v>
      </c>
      <c r="H265" s="157">
        <v>174.54</v>
      </c>
      <c r="L265" s="153"/>
      <c r="M265" s="158"/>
      <c r="T265" s="159"/>
      <c r="AT265" s="155" t="s">
        <v>195</v>
      </c>
      <c r="AU265" s="155" t="s">
        <v>84</v>
      </c>
      <c r="AV265" s="12" t="s">
        <v>84</v>
      </c>
      <c r="AW265" s="12" t="s">
        <v>30</v>
      </c>
      <c r="AX265" s="12" t="s">
        <v>82</v>
      </c>
      <c r="AY265" s="155" t="s">
        <v>187</v>
      </c>
    </row>
    <row r="266" spans="2:65" s="1" customFormat="1" ht="24.2" customHeight="1">
      <c r="B266" s="113"/>
      <c r="C266" s="171" t="s">
        <v>411</v>
      </c>
      <c r="D266" s="171" t="s">
        <v>246</v>
      </c>
      <c r="E266" s="172" t="s">
        <v>412</v>
      </c>
      <c r="F266" s="173" t="s">
        <v>413</v>
      </c>
      <c r="G266" s="174" t="s">
        <v>192</v>
      </c>
      <c r="H266" s="175">
        <v>209.44800000000001</v>
      </c>
      <c r="I266" s="176"/>
      <c r="J266" s="176">
        <f>ROUND(I266*H266,2)</f>
        <v>0</v>
      </c>
      <c r="K266" s="177"/>
      <c r="L266" s="178"/>
      <c r="M266" s="179" t="s">
        <v>1</v>
      </c>
      <c r="N266" s="180" t="s">
        <v>39</v>
      </c>
      <c r="O266" s="149">
        <v>0</v>
      </c>
      <c r="P266" s="149">
        <f>O266*H266</f>
        <v>0</v>
      </c>
      <c r="Q266" s="149">
        <v>5.3E-3</v>
      </c>
      <c r="R266" s="149">
        <f>Q266*H266</f>
        <v>1.1100744</v>
      </c>
      <c r="S266" s="149">
        <v>0</v>
      </c>
      <c r="T266" s="150">
        <f>S266*H266</f>
        <v>0</v>
      </c>
      <c r="AR266" s="151" t="s">
        <v>348</v>
      </c>
      <c r="AT266" s="151" t="s">
        <v>246</v>
      </c>
      <c r="AU266" s="151" t="s">
        <v>84</v>
      </c>
      <c r="AY266" s="16" t="s">
        <v>187</v>
      </c>
      <c r="BE266" s="152">
        <f>IF(N266="základní",J266,0)</f>
        <v>0</v>
      </c>
      <c r="BF266" s="152">
        <f>IF(N266="snížená",J266,0)</f>
        <v>0</v>
      </c>
      <c r="BG266" s="152">
        <f>IF(N266="zákl. přenesená",J266,0)</f>
        <v>0</v>
      </c>
      <c r="BH266" s="152">
        <f>IF(N266="sníž. přenesená",J266,0)</f>
        <v>0</v>
      </c>
      <c r="BI266" s="152">
        <f>IF(N266="nulová",J266,0)</f>
        <v>0</v>
      </c>
      <c r="BJ266" s="16" t="s">
        <v>82</v>
      </c>
      <c r="BK266" s="152">
        <f>ROUND(I266*H266,2)</f>
        <v>0</v>
      </c>
      <c r="BL266" s="16" t="s">
        <v>271</v>
      </c>
      <c r="BM266" s="151" t="s">
        <v>414</v>
      </c>
    </row>
    <row r="267" spans="2:65" s="12" customFormat="1">
      <c r="B267" s="153"/>
      <c r="D267" s="154" t="s">
        <v>195</v>
      </c>
      <c r="F267" s="156" t="s">
        <v>408</v>
      </c>
      <c r="H267" s="157">
        <v>209.44800000000001</v>
      </c>
      <c r="L267" s="153"/>
      <c r="M267" s="158"/>
      <c r="T267" s="159"/>
      <c r="AT267" s="155" t="s">
        <v>195</v>
      </c>
      <c r="AU267" s="155" t="s">
        <v>84</v>
      </c>
      <c r="AV267" s="12" t="s">
        <v>84</v>
      </c>
      <c r="AW267" s="12" t="s">
        <v>3</v>
      </c>
      <c r="AX267" s="12" t="s">
        <v>82</v>
      </c>
      <c r="AY267" s="155" t="s">
        <v>187</v>
      </c>
    </row>
    <row r="268" spans="2:65" s="1" customFormat="1" ht="24.2" customHeight="1">
      <c r="B268" s="113"/>
      <c r="C268" s="141" t="s">
        <v>415</v>
      </c>
      <c r="D268" s="141" t="s">
        <v>189</v>
      </c>
      <c r="E268" s="142" t="s">
        <v>416</v>
      </c>
      <c r="F268" s="143" t="s">
        <v>417</v>
      </c>
      <c r="G268" s="144" t="s">
        <v>192</v>
      </c>
      <c r="H268" s="145">
        <v>64.962000000000003</v>
      </c>
      <c r="I268" s="146"/>
      <c r="J268" s="146">
        <f>ROUND(I268*H268,2)</f>
        <v>0</v>
      </c>
      <c r="K268" s="147"/>
      <c r="L268" s="28"/>
      <c r="M268" s="148" t="s">
        <v>1</v>
      </c>
      <c r="N268" s="112" t="s">
        <v>39</v>
      </c>
      <c r="O268" s="149">
        <v>0.26</v>
      </c>
      <c r="P268" s="149">
        <f>O268*H268</f>
        <v>16.890120000000003</v>
      </c>
      <c r="Q268" s="149">
        <v>4.0000000000000002E-4</v>
      </c>
      <c r="R268" s="149">
        <f>Q268*H268</f>
        <v>2.5984800000000002E-2</v>
      </c>
      <c r="S268" s="149">
        <v>0</v>
      </c>
      <c r="T268" s="150">
        <f>S268*H268</f>
        <v>0</v>
      </c>
      <c r="AR268" s="151" t="s">
        <v>271</v>
      </c>
      <c r="AT268" s="151" t="s">
        <v>189</v>
      </c>
      <c r="AU268" s="151" t="s">
        <v>84</v>
      </c>
      <c r="AY268" s="16" t="s">
        <v>187</v>
      </c>
      <c r="BE268" s="152">
        <f>IF(N268="základní",J268,0)</f>
        <v>0</v>
      </c>
      <c r="BF268" s="152">
        <f>IF(N268="snížená",J268,0)</f>
        <v>0</v>
      </c>
      <c r="BG268" s="152">
        <f>IF(N268="zákl. přenesená",J268,0)</f>
        <v>0</v>
      </c>
      <c r="BH268" s="152">
        <f>IF(N268="sníž. přenesená",J268,0)</f>
        <v>0</v>
      </c>
      <c r="BI268" s="152">
        <f>IF(N268="nulová",J268,0)</f>
        <v>0</v>
      </c>
      <c r="BJ268" s="16" t="s">
        <v>82</v>
      </c>
      <c r="BK268" s="152">
        <f>ROUND(I268*H268,2)</f>
        <v>0</v>
      </c>
      <c r="BL268" s="16" t="s">
        <v>271</v>
      </c>
      <c r="BM268" s="151" t="s">
        <v>418</v>
      </c>
    </row>
    <row r="269" spans="2:65" s="13" customFormat="1">
      <c r="B269" s="160"/>
      <c r="D269" s="154" t="s">
        <v>195</v>
      </c>
      <c r="E269" s="161" t="s">
        <v>1</v>
      </c>
      <c r="F269" s="162" t="s">
        <v>201</v>
      </c>
      <c r="H269" s="161" t="s">
        <v>1</v>
      </c>
      <c r="L269" s="160"/>
      <c r="M269" s="163"/>
      <c r="T269" s="164"/>
      <c r="AT269" s="161" t="s">
        <v>195</v>
      </c>
      <c r="AU269" s="161" t="s">
        <v>84</v>
      </c>
      <c r="AV269" s="13" t="s">
        <v>82</v>
      </c>
      <c r="AW269" s="13" t="s">
        <v>30</v>
      </c>
      <c r="AX269" s="13" t="s">
        <v>74</v>
      </c>
      <c r="AY269" s="161" t="s">
        <v>187</v>
      </c>
    </row>
    <row r="270" spans="2:65" s="12" customFormat="1">
      <c r="B270" s="153"/>
      <c r="D270" s="154" t="s">
        <v>195</v>
      </c>
      <c r="E270" s="155" t="s">
        <v>1</v>
      </c>
      <c r="F270" s="156" t="s">
        <v>393</v>
      </c>
      <c r="H270" s="157">
        <v>5.835</v>
      </c>
      <c r="L270" s="153"/>
      <c r="M270" s="158"/>
      <c r="T270" s="159"/>
      <c r="AT270" s="155" t="s">
        <v>195</v>
      </c>
      <c r="AU270" s="155" t="s">
        <v>84</v>
      </c>
      <c r="AV270" s="12" t="s">
        <v>84</v>
      </c>
      <c r="AW270" s="12" t="s">
        <v>30</v>
      </c>
      <c r="AX270" s="12" t="s">
        <v>74</v>
      </c>
      <c r="AY270" s="155" t="s">
        <v>187</v>
      </c>
    </row>
    <row r="271" spans="2:65" s="12" customFormat="1">
      <c r="B271" s="153"/>
      <c r="D271" s="154" t="s">
        <v>195</v>
      </c>
      <c r="E271" s="155" t="s">
        <v>1</v>
      </c>
      <c r="F271" s="156" t="s">
        <v>394</v>
      </c>
      <c r="H271" s="157">
        <v>16.103999999999999</v>
      </c>
      <c r="L271" s="153"/>
      <c r="M271" s="158"/>
      <c r="T271" s="159"/>
      <c r="AT271" s="155" t="s">
        <v>195</v>
      </c>
      <c r="AU271" s="155" t="s">
        <v>84</v>
      </c>
      <c r="AV271" s="12" t="s">
        <v>84</v>
      </c>
      <c r="AW271" s="12" t="s">
        <v>30</v>
      </c>
      <c r="AX271" s="12" t="s">
        <v>74</v>
      </c>
      <c r="AY271" s="155" t="s">
        <v>187</v>
      </c>
    </row>
    <row r="272" spans="2:65" s="12" customFormat="1">
      <c r="B272" s="153"/>
      <c r="D272" s="154" t="s">
        <v>195</v>
      </c>
      <c r="E272" s="155" t="s">
        <v>1</v>
      </c>
      <c r="F272" s="156" t="s">
        <v>395</v>
      </c>
      <c r="H272" s="157">
        <v>39.975999999999999</v>
      </c>
      <c r="L272" s="153"/>
      <c r="M272" s="158"/>
      <c r="T272" s="159"/>
      <c r="AT272" s="155" t="s">
        <v>195</v>
      </c>
      <c r="AU272" s="155" t="s">
        <v>84</v>
      </c>
      <c r="AV272" s="12" t="s">
        <v>84</v>
      </c>
      <c r="AW272" s="12" t="s">
        <v>30</v>
      </c>
      <c r="AX272" s="12" t="s">
        <v>74</v>
      </c>
      <c r="AY272" s="155" t="s">
        <v>187</v>
      </c>
    </row>
    <row r="273" spans="2:65" s="13" customFormat="1">
      <c r="B273" s="160"/>
      <c r="D273" s="154" t="s">
        <v>195</v>
      </c>
      <c r="E273" s="161" t="s">
        <v>1</v>
      </c>
      <c r="F273" s="162" t="s">
        <v>396</v>
      </c>
      <c r="H273" s="161" t="s">
        <v>1</v>
      </c>
      <c r="L273" s="160"/>
      <c r="M273" s="163"/>
      <c r="T273" s="164"/>
      <c r="AT273" s="161" t="s">
        <v>195</v>
      </c>
      <c r="AU273" s="161" t="s">
        <v>84</v>
      </c>
      <c r="AV273" s="13" t="s">
        <v>82</v>
      </c>
      <c r="AW273" s="13" t="s">
        <v>30</v>
      </c>
      <c r="AX273" s="13" t="s">
        <v>74</v>
      </c>
      <c r="AY273" s="161" t="s">
        <v>187</v>
      </c>
    </row>
    <row r="274" spans="2:65" s="12" customFormat="1">
      <c r="B274" s="153"/>
      <c r="D274" s="154" t="s">
        <v>195</v>
      </c>
      <c r="E274" s="155" t="s">
        <v>1</v>
      </c>
      <c r="F274" s="156" t="s">
        <v>131</v>
      </c>
      <c r="H274" s="157">
        <v>64.962000000000003</v>
      </c>
      <c r="L274" s="153"/>
      <c r="M274" s="158"/>
      <c r="T274" s="159"/>
      <c r="AT274" s="155" t="s">
        <v>195</v>
      </c>
      <c r="AU274" s="155" t="s">
        <v>84</v>
      </c>
      <c r="AV274" s="12" t="s">
        <v>84</v>
      </c>
      <c r="AW274" s="12" t="s">
        <v>30</v>
      </c>
      <c r="AX274" s="12" t="s">
        <v>82</v>
      </c>
      <c r="AY274" s="155" t="s">
        <v>187</v>
      </c>
    </row>
    <row r="275" spans="2:65" s="1" customFormat="1" ht="24.2" customHeight="1">
      <c r="B275" s="113"/>
      <c r="C275" s="171" t="s">
        <v>419</v>
      </c>
      <c r="D275" s="171" t="s">
        <v>246</v>
      </c>
      <c r="E275" s="172" t="s">
        <v>405</v>
      </c>
      <c r="F275" s="173" t="s">
        <v>406</v>
      </c>
      <c r="G275" s="174" t="s">
        <v>192</v>
      </c>
      <c r="H275" s="175">
        <v>81.203000000000003</v>
      </c>
      <c r="I275" s="176"/>
      <c r="J275" s="176">
        <f>ROUND(I275*H275,2)</f>
        <v>0</v>
      </c>
      <c r="K275" s="177"/>
      <c r="L275" s="178"/>
      <c r="M275" s="179" t="s">
        <v>1</v>
      </c>
      <c r="N275" s="180" t="s">
        <v>39</v>
      </c>
      <c r="O275" s="149">
        <v>0</v>
      </c>
      <c r="P275" s="149">
        <f>O275*H275</f>
        <v>0</v>
      </c>
      <c r="Q275" s="149">
        <v>4.7000000000000002E-3</v>
      </c>
      <c r="R275" s="149">
        <f>Q275*H275</f>
        <v>0.38165410000000005</v>
      </c>
      <c r="S275" s="149">
        <v>0</v>
      </c>
      <c r="T275" s="150">
        <f>S275*H275</f>
        <v>0</v>
      </c>
      <c r="AR275" s="151" t="s">
        <v>348</v>
      </c>
      <c r="AT275" s="151" t="s">
        <v>246</v>
      </c>
      <c r="AU275" s="151" t="s">
        <v>84</v>
      </c>
      <c r="AY275" s="16" t="s">
        <v>187</v>
      </c>
      <c r="BE275" s="152">
        <f>IF(N275="základní",J275,0)</f>
        <v>0</v>
      </c>
      <c r="BF275" s="152">
        <f>IF(N275="snížená",J275,0)</f>
        <v>0</v>
      </c>
      <c r="BG275" s="152">
        <f>IF(N275="zákl. přenesená",J275,0)</f>
        <v>0</v>
      </c>
      <c r="BH275" s="152">
        <f>IF(N275="sníž. přenesená",J275,0)</f>
        <v>0</v>
      </c>
      <c r="BI275" s="152">
        <f>IF(N275="nulová",J275,0)</f>
        <v>0</v>
      </c>
      <c r="BJ275" s="16" t="s">
        <v>82</v>
      </c>
      <c r="BK275" s="152">
        <f>ROUND(I275*H275,2)</f>
        <v>0</v>
      </c>
      <c r="BL275" s="16" t="s">
        <v>271</v>
      </c>
      <c r="BM275" s="151" t="s">
        <v>420</v>
      </c>
    </row>
    <row r="276" spans="2:65" s="12" customFormat="1">
      <c r="B276" s="153"/>
      <c r="D276" s="154" t="s">
        <v>195</v>
      </c>
      <c r="F276" s="156" t="s">
        <v>421</v>
      </c>
      <c r="H276" s="157">
        <v>81.203000000000003</v>
      </c>
      <c r="L276" s="153"/>
      <c r="M276" s="158"/>
      <c r="T276" s="159"/>
      <c r="AT276" s="155" t="s">
        <v>195</v>
      </c>
      <c r="AU276" s="155" t="s">
        <v>84</v>
      </c>
      <c r="AV276" s="12" t="s">
        <v>84</v>
      </c>
      <c r="AW276" s="12" t="s">
        <v>3</v>
      </c>
      <c r="AX276" s="12" t="s">
        <v>82</v>
      </c>
      <c r="AY276" s="155" t="s">
        <v>187</v>
      </c>
    </row>
    <row r="277" spans="2:65" s="1" customFormat="1" ht="24.2" customHeight="1">
      <c r="B277" s="113"/>
      <c r="C277" s="141" t="s">
        <v>422</v>
      </c>
      <c r="D277" s="141" t="s">
        <v>189</v>
      </c>
      <c r="E277" s="142" t="s">
        <v>416</v>
      </c>
      <c r="F277" s="143" t="s">
        <v>417</v>
      </c>
      <c r="G277" s="144" t="s">
        <v>192</v>
      </c>
      <c r="H277" s="145">
        <v>64.962000000000003</v>
      </c>
      <c r="I277" s="146"/>
      <c r="J277" s="146">
        <f>ROUND(I277*H277,2)</f>
        <v>0</v>
      </c>
      <c r="K277" s="147"/>
      <c r="L277" s="28"/>
      <c r="M277" s="148" t="s">
        <v>1</v>
      </c>
      <c r="N277" s="112" t="s">
        <v>39</v>
      </c>
      <c r="O277" s="149">
        <v>0.26</v>
      </c>
      <c r="P277" s="149">
        <f>O277*H277</f>
        <v>16.890120000000003</v>
      </c>
      <c r="Q277" s="149">
        <v>4.0000000000000002E-4</v>
      </c>
      <c r="R277" s="149">
        <f>Q277*H277</f>
        <v>2.5984800000000002E-2</v>
      </c>
      <c r="S277" s="149">
        <v>0</v>
      </c>
      <c r="T277" s="150">
        <f>S277*H277</f>
        <v>0</v>
      </c>
      <c r="AR277" s="151" t="s">
        <v>271</v>
      </c>
      <c r="AT277" s="151" t="s">
        <v>189</v>
      </c>
      <c r="AU277" s="151" t="s">
        <v>84</v>
      </c>
      <c r="AY277" s="16" t="s">
        <v>187</v>
      </c>
      <c r="BE277" s="152">
        <f>IF(N277="základní",J277,0)</f>
        <v>0</v>
      </c>
      <c r="BF277" s="152">
        <f>IF(N277="snížená",J277,0)</f>
        <v>0</v>
      </c>
      <c r="BG277" s="152">
        <f>IF(N277="zákl. přenesená",J277,0)</f>
        <v>0</v>
      </c>
      <c r="BH277" s="152">
        <f>IF(N277="sníž. přenesená",J277,0)</f>
        <v>0</v>
      </c>
      <c r="BI277" s="152">
        <f>IF(N277="nulová",J277,0)</f>
        <v>0</v>
      </c>
      <c r="BJ277" s="16" t="s">
        <v>82</v>
      </c>
      <c r="BK277" s="152">
        <f>ROUND(I277*H277,2)</f>
        <v>0</v>
      </c>
      <c r="BL277" s="16" t="s">
        <v>271</v>
      </c>
      <c r="BM277" s="151" t="s">
        <v>423</v>
      </c>
    </row>
    <row r="278" spans="2:65" s="13" customFormat="1">
      <c r="B278" s="160"/>
      <c r="D278" s="154" t="s">
        <v>195</v>
      </c>
      <c r="E278" s="161" t="s">
        <v>1</v>
      </c>
      <c r="F278" s="162" t="s">
        <v>201</v>
      </c>
      <c r="H278" s="161" t="s">
        <v>1</v>
      </c>
      <c r="L278" s="160"/>
      <c r="M278" s="163"/>
      <c r="T278" s="164"/>
      <c r="AT278" s="161" t="s">
        <v>195</v>
      </c>
      <c r="AU278" s="161" t="s">
        <v>84</v>
      </c>
      <c r="AV278" s="13" t="s">
        <v>82</v>
      </c>
      <c r="AW278" s="13" t="s">
        <v>30</v>
      </c>
      <c r="AX278" s="13" t="s">
        <v>74</v>
      </c>
      <c r="AY278" s="161" t="s">
        <v>187</v>
      </c>
    </row>
    <row r="279" spans="2:65" s="12" customFormat="1">
      <c r="B279" s="153"/>
      <c r="D279" s="154" t="s">
        <v>195</v>
      </c>
      <c r="E279" s="155" t="s">
        <v>1</v>
      </c>
      <c r="F279" s="156" t="s">
        <v>393</v>
      </c>
      <c r="H279" s="157">
        <v>5.835</v>
      </c>
      <c r="L279" s="153"/>
      <c r="M279" s="158"/>
      <c r="T279" s="159"/>
      <c r="AT279" s="155" t="s">
        <v>195</v>
      </c>
      <c r="AU279" s="155" t="s">
        <v>84</v>
      </c>
      <c r="AV279" s="12" t="s">
        <v>84</v>
      </c>
      <c r="AW279" s="12" t="s">
        <v>30</v>
      </c>
      <c r="AX279" s="12" t="s">
        <v>74</v>
      </c>
      <c r="AY279" s="155" t="s">
        <v>187</v>
      </c>
    </row>
    <row r="280" spans="2:65" s="12" customFormat="1">
      <c r="B280" s="153"/>
      <c r="D280" s="154" t="s">
        <v>195</v>
      </c>
      <c r="E280" s="155" t="s">
        <v>1</v>
      </c>
      <c r="F280" s="156" t="s">
        <v>394</v>
      </c>
      <c r="H280" s="157">
        <v>16.103999999999999</v>
      </c>
      <c r="L280" s="153"/>
      <c r="M280" s="158"/>
      <c r="T280" s="159"/>
      <c r="AT280" s="155" t="s">
        <v>195</v>
      </c>
      <c r="AU280" s="155" t="s">
        <v>84</v>
      </c>
      <c r="AV280" s="12" t="s">
        <v>84</v>
      </c>
      <c r="AW280" s="12" t="s">
        <v>30</v>
      </c>
      <c r="AX280" s="12" t="s">
        <v>74</v>
      </c>
      <c r="AY280" s="155" t="s">
        <v>187</v>
      </c>
    </row>
    <row r="281" spans="2:65" s="12" customFormat="1">
      <c r="B281" s="153"/>
      <c r="D281" s="154" t="s">
        <v>195</v>
      </c>
      <c r="E281" s="155" t="s">
        <v>1</v>
      </c>
      <c r="F281" s="156" t="s">
        <v>395</v>
      </c>
      <c r="H281" s="157">
        <v>39.975999999999999</v>
      </c>
      <c r="L281" s="153"/>
      <c r="M281" s="158"/>
      <c r="T281" s="159"/>
      <c r="AT281" s="155" t="s">
        <v>195</v>
      </c>
      <c r="AU281" s="155" t="s">
        <v>84</v>
      </c>
      <c r="AV281" s="12" t="s">
        <v>84</v>
      </c>
      <c r="AW281" s="12" t="s">
        <v>30</v>
      </c>
      <c r="AX281" s="12" t="s">
        <v>74</v>
      </c>
      <c r="AY281" s="155" t="s">
        <v>187</v>
      </c>
    </row>
    <row r="282" spans="2:65" s="13" customFormat="1">
      <c r="B282" s="160"/>
      <c r="D282" s="154" t="s">
        <v>195</v>
      </c>
      <c r="E282" s="161" t="s">
        <v>1</v>
      </c>
      <c r="F282" s="162" t="s">
        <v>396</v>
      </c>
      <c r="H282" s="161" t="s">
        <v>1</v>
      </c>
      <c r="L282" s="160"/>
      <c r="M282" s="163"/>
      <c r="T282" s="164"/>
      <c r="AT282" s="161" t="s">
        <v>195</v>
      </c>
      <c r="AU282" s="161" t="s">
        <v>84</v>
      </c>
      <c r="AV282" s="13" t="s">
        <v>82</v>
      </c>
      <c r="AW282" s="13" t="s">
        <v>30</v>
      </c>
      <c r="AX282" s="13" t="s">
        <v>74</v>
      </c>
      <c r="AY282" s="161" t="s">
        <v>187</v>
      </c>
    </row>
    <row r="283" spans="2:65" s="12" customFormat="1">
      <c r="B283" s="153"/>
      <c r="D283" s="154" t="s">
        <v>195</v>
      </c>
      <c r="E283" s="155" t="s">
        <v>1</v>
      </c>
      <c r="F283" s="156" t="s">
        <v>131</v>
      </c>
      <c r="H283" s="157">
        <v>64.962000000000003</v>
      </c>
      <c r="L283" s="153"/>
      <c r="M283" s="158"/>
      <c r="T283" s="159"/>
      <c r="AT283" s="155" t="s">
        <v>195</v>
      </c>
      <c r="AU283" s="155" t="s">
        <v>84</v>
      </c>
      <c r="AV283" s="12" t="s">
        <v>84</v>
      </c>
      <c r="AW283" s="12" t="s">
        <v>30</v>
      </c>
      <c r="AX283" s="12" t="s">
        <v>82</v>
      </c>
      <c r="AY283" s="155" t="s">
        <v>187</v>
      </c>
    </row>
    <row r="284" spans="2:65" s="1" customFormat="1" ht="24.2" customHeight="1">
      <c r="B284" s="113"/>
      <c r="C284" s="171" t="s">
        <v>424</v>
      </c>
      <c r="D284" s="171" t="s">
        <v>246</v>
      </c>
      <c r="E284" s="172" t="s">
        <v>412</v>
      </c>
      <c r="F284" s="173" t="s">
        <v>413</v>
      </c>
      <c r="G284" s="174" t="s">
        <v>192</v>
      </c>
      <c r="H284" s="175">
        <v>81.203000000000003</v>
      </c>
      <c r="I284" s="176"/>
      <c r="J284" s="176">
        <f>ROUND(I284*H284,2)</f>
        <v>0</v>
      </c>
      <c r="K284" s="177"/>
      <c r="L284" s="178"/>
      <c r="M284" s="179" t="s">
        <v>1</v>
      </c>
      <c r="N284" s="180" t="s">
        <v>39</v>
      </c>
      <c r="O284" s="149">
        <v>0</v>
      </c>
      <c r="P284" s="149">
        <f>O284*H284</f>
        <v>0</v>
      </c>
      <c r="Q284" s="149">
        <v>5.3E-3</v>
      </c>
      <c r="R284" s="149">
        <f>Q284*H284</f>
        <v>0.43037590000000003</v>
      </c>
      <c r="S284" s="149">
        <v>0</v>
      </c>
      <c r="T284" s="150">
        <f>S284*H284</f>
        <v>0</v>
      </c>
      <c r="AR284" s="151" t="s">
        <v>348</v>
      </c>
      <c r="AT284" s="151" t="s">
        <v>246</v>
      </c>
      <c r="AU284" s="151" t="s">
        <v>84</v>
      </c>
      <c r="AY284" s="16" t="s">
        <v>187</v>
      </c>
      <c r="BE284" s="152">
        <f>IF(N284="základní",J284,0)</f>
        <v>0</v>
      </c>
      <c r="BF284" s="152">
        <f>IF(N284="snížená",J284,0)</f>
        <v>0</v>
      </c>
      <c r="BG284" s="152">
        <f>IF(N284="zákl. přenesená",J284,0)</f>
        <v>0</v>
      </c>
      <c r="BH284" s="152">
        <f>IF(N284="sníž. přenesená",J284,0)</f>
        <v>0</v>
      </c>
      <c r="BI284" s="152">
        <f>IF(N284="nulová",J284,0)</f>
        <v>0</v>
      </c>
      <c r="BJ284" s="16" t="s">
        <v>82</v>
      </c>
      <c r="BK284" s="152">
        <f>ROUND(I284*H284,2)</f>
        <v>0</v>
      </c>
      <c r="BL284" s="16" t="s">
        <v>271</v>
      </c>
      <c r="BM284" s="151" t="s">
        <v>425</v>
      </c>
    </row>
    <row r="285" spans="2:65" s="12" customFormat="1">
      <c r="B285" s="153"/>
      <c r="D285" s="154" t="s">
        <v>195</v>
      </c>
      <c r="F285" s="156" t="s">
        <v>421</v>
      </c>
      <c r="H285" s="157">
        <v>81.203000000000003</v>
      </c>
      <c r="L285" s="153"/>
      <c r="M285" s="158"/>
      <c r="T285" s="159"/>
      <c r="AT285" s="155" t="s">
        <v>195</v>
      </c>
      <c r="AU285" s="155" t="s">
        <v>84</v>
      </c>
      <c r="AV285" s="12" t="s">
        <v>84</v>
      </c>
      <c r="AW285" s="12" t="s">
        <v>3</v>
      </c>
      <c r="AX285" s="12" t="s">
        <v>82</v>
      </c>
      <c r="AY285" s="155" t="s">
        <v>187</v>
      </c>
    </row>
    <row r="286" spans="2:65" s="1" customFormat="1" ht="33" customHeight="1">
      <c r="B286" s="113"/>
      <c r="C286" s="141" t="s">
        <v>426</v>
      </c>
      <c r="D286" s="141" t="s">
        <v>189</v>
      </c>
      <c r="E286" s="142" t="s">
        <v>427</v>
      </c>
      <c r="F286" s="143" t="s">
        <v>428</v>
      </c>
      <c r="G286" s="144" t="s">
        <v>223</v>
      </c>
      <c r="H286" s="145">
        <v>3.1720000000000002</v>
      </c>
      <c r="I286" s="146"/>
      <c r="J286" s="146">
        <f>ROUND(I286*H286,2)</f>
        <v>0</v>
      </c>
      <c r="K286" s="147"/>
      <c r="L286" s="28"/>
      <c r="M286" s="148" t="s">
        <v>1</v>
      </c>
      <c r="N286" s="112" t="s">
        <v>39</v>
      </c>
      <c r="O286" s="149">
        <v>1.5149999999999999</v>
      </c>
      <c r="P286" s="149">
        <f>O286*H286</f>
        <v>4.80558</v>
      </c>
      <c r="Q286" s="149">
        <v>0</v>
      </c>
      <c r="R286" s="149">
        <f>Q286*H286</f>
        <v>0</v>
      </c>
      <c r="S286" s="149">
        <v>0</v>
      </c>
      <c r="T286" s="150">
        <f>S286*H286</f>
        <v>0</v>
      </c>
      <c r="AR286" s="151" t="s">
        <v>271</v>
      </c>
      <c r="AT286" s="151" t="s">
        <v>189</v>
      </c>
      <c r="AU286" s="151" t="s">
        <v>84</v>
      </c>
      <c r="AY286" s="16" t="s">
        <v>187</v>
      </c>
      <c r="BE286" s="152">
        <f>IF(N286="základní",J286,0)</f>
        <v>0</v>
      </c>
      <c r="BF286" s="152">
        <f>IF(N286="snížená",J286,0)</f>
        <v>0</v>
      </c>
      <c r="BG286" s="152">
        <f>IF(N286="zákl. přenesená",J286,0)</f>
        <v>0</v>
      </c>
      <c r="BH286" s="152">
        <f>IF(N286="sníž. přenesená",J286,0)</f>
        <v>0</v>
      </c>
      <c r="BI286" s="152">
        <f>IF(N286="nulová",J286,0)</f>
        <v>0</v>
      </c>
      <c r="BJ286" s="16" t="s">
        <v>82</v>
      </c>
      <c r="BK286" s="152">
        <f>ROUND(I286*H286,2)</f>
        <v>0</v>
      </c>
      <c r="BL286" s="16" t="s">
        <v>271</v>
      </c>
      <c r="BM286" s="151" t="s">
        <v>429</v>
      </c>
    </row>
    <row r="287" spans="2:65" s="11" customFormat="1" ht="25.9" customHeight="1">
      <c r="B287" s="130"/>
      <c r="D287" s="131" t="s">
        <v>73</v>
      </c>
      <c r="E287" s="132" t="s">
        <v>430</v>
      </c>
      <c r="F287" s="132" t="s">
        <v>431</v>
      </c>
      <c r="J287" s="133">
        <f>BK287</f>
        <v>0</v>
      </c>
      <c r="L287" s="130"/>
      <c r="M287" s="134"/>
      <c r="P287" s="135">
        <f>P288</f>
        <v>0</v>
      </c>
      <c r="R287" s="135">
        <f>R288</f>
        <v>0</v>
      </c>
      <c r="T287" s="136">
        <f>T288</f>
        <v>0</v>
      </c>
      <c r="AR287" s="131" t="s">
        <v>193</v>
      </c>
      <c r="AT287" s="137" t="s">
        <v>73</v>
      </c>
      <c r="AU287" s="137" t="s">
        <v>74</v>
      </c>
      <c r="AY287" s="131" t="s">
        <v>187</v>
      </c>
      <c r="BK287" s="138">
        <f>BK288</f>
        <v>0</v>
      </c>
    </row>
    <row r="288" spans="2:65" s="1" customFormat="1" ht="37.9" customHeight="1">
      <c r="B288" s="113"/>
      <c r="C288" s="141" t="s">
        <v>432</v>
      </c>
      <c r="D288" s="141" t="s">
        <v>189</v>
      </c>
      <c r="E288" s="142" t="s">
        <v>433</v>
      </c>
      <c r="F288" s="143" t="s">
        <v>434</v>
      </c>
      <c r="G288" s="144" t="s">
        <v>435</v>
      </c>
      <c r="H288" s="145">
        <v>1</v>
      </c>
      <c r="I288" s="146"/>
      <c r="J288" s="146">
        <f>ROUND(I288*H288,2)</f>
        <v>0</v>
      </c>
      <c r="K288" s="147"/>
      <c r="L288" s="28"/>
      <c r="M288" s="148" t="s">
        <v>1</v>
      </c>
      <c r="N288" s="112" t="s">
        <v>39</v>
      </c>
      <c r="O288" s="149">
        <v>0</v>
      </c>
      <c r="P288" s="149">
        <f>O288*H288</f>
        <v>0</v>
      </c>
      <c r="Q288" s="149">
        <v>0</v>
      </c>
      <c r="R288" s="149">
        <f>Q288*H288</f>
        <v>0</v>
      </c>
      <c r="S288" s="149">
        <v>0</v>
      </c>
      <c r="T288" s="150">
        <f>S288*H288</f>
        <v>0</v>
      </c>
      <c r="AR288" s="151" t="s">
        <v>436</v>
      </c>
      <c r="AT288" s="151" t="s">
        <v>189</v>
      </c>
      <c r="AU288" s="151" t="s">
        <v>82</v>
      </c>
      <c r="AY288" s="16" t="s">
        <v>187</v>
      </c>
      <c r="BE288" s="152">
        <f>IF(N288="základní",J288,0)</f>
        <v>0</v>
      </c>
      <c r="BF288" s="152">
        <f>IF(N288="snížená",J288,0)</f>
        <v>0</v>
      </c>
      <c r="BG288" s="152">
        <f>IF(N288="zákl. přenesená",J288,0)</f>
        <v>0</v>
      </c>
      <c r="BH288" s="152">
        <f>IF(N288="sníž. přenesená",J288,0)</f>
        <v>0</v>
      </c>
      <c r="BI288" s="152">
        <f>IF(N288="nulová",J288,0)</f>
        <v>0</v>
      </c>
      <c r="BJ288" s="16" t="s">
        <v>82</v>
      </c>
      <c r="BK288" s="152">
        <f>ROUND(I288*H288,2)</f>
        <v>0</v>
      </c>
      <c r="BL288" s="16" t="s">
        <v>436</v>
      </c>
      <c r="BM288" s="151" t="s">
        <v>437</v>
      </c>
    </row>
    <row r="289" spans="2:65" s="11" customFormat="1" ht="25.9" customHeight="1">
      <c r="B289" s="130"/>
      <c r="D289" s="131" t="s">
        <v>73</v>
      </c>
      <c r="E289" s="132" t="s">
        <v>167</v>
      </c>
      <c r="F289" s="132" t="s">
        <v>438</v>
      </c>
      <c r="J289" s="133">
        <f>BK289</f>
        <v>0</v>
      </c>
      <c r="L289" s="130"/>
      <c r="M289" s="134"/>
      <c r="P289" s="135">
        <f>P290</f>
        <v>0</v>
      </c>
      <c r="R289" s="135">
        <f>R290</f>
        <v>0</v>
      </c>
      <c r="T289" s="136">
        <f>T290</f>
        <v>0</v>
      </c>
      <c r="AR289" s="131" t="s">
        <v>215</v>
      </c>
      <c r="AT289" s="137" t="s">
        <v>73</v>
      </c>
      <c r="AU289" s="137" t="s">
        <v>74</v>
      </c>
      <c r="AY289" s="131" t="s">
        <v>187</v>
      </c>
      <c r="BK289" s="138">
        <f>BK290</f>
        <v>0</v>
      </c>
    </row>
    <row r="290" spans="2:65" s="11" customFormat="1" ht="22.9" customHeight="1">
      <c r="B290" s="130"/>
      <c r="D290" s="131" t="s">
        <v>73</v>
      </c>
      <c r="E290" s="139" t="s">
        <v>439</v>
      </c>
      <c r="F290" s="139" t="s">
        <v>440</v>
      </c>
      <c r="J290" s="140">
        <f>BK290</f>
        <v>0</v>
      </c>
      <c r="L290" s="130"/>
      <c r="M290" s="134"/>
      <c r="P290" s="135">
        <f>P291</f>
        <v>0</v>
      </c>
      <c r="R290" s="135">
        <f>R291</f>
        <v>0</v>
      </c>
      <c r="T290" s="136">
        <f>T291</f>
        <v>0</v>
      </c>
      <c r="AR290" s="131" t="s">
        <v>215</v>
      </c>
      <c r="AT290" s="137" t="s">
        <v>73</v>
      </c>
      <c r="AU290" s="137" t="s">
        <v>82</v>
      </c>
      <c r="AY290" s="131" t="s">
        <v>187</v>
      </c>
      <c r="BK290" s="138">
        <f>BK291</f>
        <v>0</v>
      </c>
    </row>
    <row r="291" spans="2:65" s="1" customFormat="1" ht="16.5" customHeight="1">
      <c r="B291" s="113"/>
      <c r="C291" s="141" t="s">
        <v>441</v>
      </c>
      <c r="D291" s="141" t="s">
        <v>189</v>
      </c>
      <c r="E291" s="142" t="s">
        <v>442</v>
      </c>
      <c r="F291" s="143" t="s">
        <v>443</v>
      </c>
      <c r="G291" s="144" t="s">
        <v>435</v>
      </c>
      <c r="H291" s="145">
        <v>1</v>
      </c>
      <c r="I291" s="146"/>
      <c r="J291" s="146">
        <f>ROUND(I291*H291,2)</f>
        <v>0</v>
      </c>
      <c r="K291" s="147"/>
      <c r="L291" s="28"/>
      <c r="M291" s="181" t="s">
        <v>1</v>
      </c>
      <c r="N291" s="182" t="s">
        <v>39</v>
      </c>
      <c r="O291" s="183">
        <v>0</v>
      </c>
      <c r="P291" s="183">
        <f>O291*H291</f>
        <v>0</v>
      </c>
      <c r="Q291" s="183">
        <v>0</v>
      </c>
      <c r="R291" s="183">
        <f>Q291*H291</f>
        <v>0</v>
      </c>
      <c r="S291" s="183">
        <v>0</v>
      </c>
      <c r="T291" s="184">
        <f>S291*H291</f>
        <v>0</v>
      </c>
      <c r="AR291" s="151" t="s">
        <v>444</v>
      </c>
      <c r="AT291" s="151" t="s">
        <v>189</v>
      </c>
      <c r="AU291" s="151" t="s">
        <v>84</v>
      </c>
      <c r="AY291" s="16" t="s">
        <v>187</v>
      </c>
      <c r="BE291" s="152">
        <f>IF(N291="základní",J291,0)</f>
        <v>0</v>
      </c>
      <c r="BF291" s="152">
        <f>IF(N291="snížená",J291,0)</f>
        <v>0</v>
      </c>
      <c r="BG291" s="152">
        <f>IF(N291="zákl. přenesená",J291,0)</f>
        <v>0</v>
      </c>
      <c r="BH291" s="152">
        <f>IF(N291="sníž. přenesená",J291,0)</f>
        <v>0</v>
      </c>
      <c r="BI291" s="152">
        <f>IF(N291="nulová",J291,0)</f>
        <v>0</v>
      </c>
      <c r="BJ291" s="16" t="s">
        <v>82</v>
      </c>
      <c r="BK291" s="152">
        <f>ROUND(I291*H291,2)</f>
        <v>0</v>
      </c>
      <c r="BL291" s="16" t="s">
        <v>444</v>
      </c>
      <c r="BM291" s="151" t="s">
        <v>445</v>
      </c>
    </row>
    <row r="292" spans="2:65" s="1" customFormat="1" ht="6.95" customHeight="1">
      <c r="B292" s="40"/>
      <c r="C292" s="41"/>
      <c r="D292" s="41"/>
      <c r="E292" s="41"/>
      <c r="F292" s="41"/>
      <c r="G292" s="41"/>
      <c r="H292" s="41"/>
      <c r="I292" s="41"/>
      <c r="J292" s="41"/>
      <c r="K292" s="41"/>
      <c r="L292" s="28"/>
    </row>
  </sheetData>
  <autoFilter ref="C135:K291" xr:uid="{00000000-0009-0000-0000-000001000000}"/>
  <mergeCells count="13">
    <mergeCell ref="E126:H126"/>
    <mergeCell ref="E128:H128"/>
    <mergeCell ref="L2:V2"/>
    <mergeCell ref="E87:H87"/>
    <mergeCell ref="D112:F112"/>
    <mergeCell ref="D113:F113"/>
    <mergeCell ref="D114:F114"/>
    <mergeCell ref="D115:F115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  <pageSetUpPr fitToPage="1"/>
  </sheetPr>
  <dimension ref="B2:BM130"/>
  <sheetViews>
    <sheetView showGridLines="0" topLeftCell="A79" workbookViewId="0">
      <selection activeCell="J105" sqref="J105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96" t="s">
        <v>5</v>
      </c>
      <c r="M2" s="397"/>
      <c r="N2" s="397"/>
      <c r="O2" s="397"/>
      <c r="P2" s="397"/>
      <c r="Q2" s="397"/>
      <c r="R2" s="397"/>
      <c r="S2" s="397"/>
      <c r="T2" s="397"/>
      <c r="U2" s="397"/>
      <c r="V2" s="397"/>
      <c r="AT2" s="16" t="s">
        <v>87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84</v>
      </c>
    </row>
    <row r="4" spans="2:46" ht="24.95" customHeight="1">
      <c r="B4" s="19"/>
      <c r="D4" s="20" t="s">
        <v>103</v>
      </c>
      <c r="L4" s="19"/>
      <c r="M4" s="85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5" t="s">
        <v>14</v>
      </c>
      <c r="L6" s="19"/>
    </row>
    <row r="7" spans="2:46" ht="16.5" customHeight="1">
      <c r="B7" s="19"/>
      <c r="E7" s="430" t="str">
        <f>'Rekapitulace stavby'!K6</f>
        <v>Výukový pavilon Lesovna</v>
      </c>
      <c r="F7" s="431"/>
      <c r="G7" s="431"/>
      <c r="H7" s="431"/>
      <c r="L7" s="19"/>
    </row>
    <row r="8" spans="2:46" s="1" customFormat="1" ht="12" customHeight="1">
      <c r="B8" s="28"/>
      <c r="D8" s="25" t="s">
        <v>117</v>
      </c>
      <c r="L8" s="28"/>
    </row>
    <row r="9" spans="2:46" s="1" customFormat="1" ht="16.5" customHeight="1">
      <c r="B9" s="28"/>
      <c r="E9" s="421" t="s">
        <v>446</v>
      </c>
      <c r="F9" s="432"/>
      <c r="G9" s="432"/>
      <c r="H9" s="432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5" t="s">
        <v>16</v>
      </c>
      <c r="F11" s="23" t="s">
        <v>1</v>
      </c>
      <c r="I11" s="25" t="s">
        <v>17</v>
      </c>
      <c r="J11" s="23" t="s">
        <v>1</v>
      </c>
      <c r="L11" s="28"/>
    </row>
    <row r="12" spans="2:46" s="1" customFormat="1" ht="12" customHeight="1">
      <c r="B12" s="28"/>
      <c r="D12" s="25" t="s">
        <v>18</v>
      </c>
      <c r="F12" s="23" t="s">
        <v>19</v>
      </c>
      <c r="I12" s="25" t="s">
        <v>20</v>
      </c>
      <c r="J12" s="48" t="str">
        <f>'Rekapitulace stavby'!AN8</f>
        <v>3. 6. 2025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5" t="s">
        <v>22</v>
      </c>
      <c r="I14" s="25" t="s">
        <v>23</v>
      </c>
      <c r="J14" s="23" t="s">
        <v>1</v>
      </c>
      <c r="L14" s="28"/>
    </row>
    <row r="15" spans="2:46" s="1" customFormat="1" ht="18" customHeight="1">
      <c r="B15" s="28"/>
      <c r="E15" s="23" t="s">
        <v>24</v>
      </c>
      <c r="I15" s="25" t="s">
        <v>25</v>
      </c>
      <c r="J15" s="23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5" t="s">
        <v>26</v>
      </c>
      <c r="I17" s="25" t="s">
        <v>23</v>
      </c>
      <c r="J17" s="23" t="str">
        <f>'Rekapitulace stavby'!AN13</f>
        <v/>
      </c>
      <c r="L17" s="28"/>
    </row>
    <row r="18" spans="2:12" s="1" customFormat="1" ht="18" customHeight="1">
      <c r="B18" s="28"/>
      <c r="E18" s="405" t="str">
        <f>'Rekapitulace stavby'!E14</f>
        <v xml:space="preserve"> </v>
      </c>
      <c r="F18" s="405"/>
      <c r="G18" s="405"/>
      <c r="H18" s="405"/>
      <c r="I18" s="25" t="s">
        <v>25</v>
      </c>
      <c r="J18" s="23" t="str">
        <f>'Rekapitulace stavby'!AN14</f>
        <v/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5" t="s">
        <v>28</v>
      </c>
      <c r="I20" s="25" t="s">
        <v>23</v>
      </c>
      <c r="J20" s="23" t="s">
        <v>1</v>
      </c>
      <c r="L20" s="28"/>
    </row>
    <row r="21" spans="2:12" s="1" customFormat="1" ht="18" customHeight="1">
      <c r="B21" s="28"/>
      <c r="E21" s="23" t="s">
        <v>29</v>
      </c>
      <c r="I21" s="25" t="s">
        <v>25</v>
      </c>
      <c r="J21" s="23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5" t="s">
        <v>31</v>
      </c>
      <c r="I23" s="25" t="s">
        <v>23</v>
      </c>
      <c r="J23" s="23" t="s">
        <v>1</v>
      </c>
      <c r="L23" s="28"/>
    </row>
    <row r="24" spans="2:12" s="1" customFormat="1" ht="18" customHeight="1">
      <c r="B24" s="28"/>
      <c r="E24" s="23" t="s">
        <v>32</v>
      </c>
      <c r="I24" s="25" t="s">
        <v>25</v>
      </c>
      <c r="J24" s="23" t="s">
        <v>1</v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5" t="s">
        <v>33</v>
      </c>
      <c r="L26" s="28"/>
    </row>
    <row r="27" spans="2:12" s="7" customFormat="1" ht="16.5" customHeight="1">
      <c r="B27" s="86"/>
      <c r="E27" s="407" t="s">
        <v>1</v>
      </c>
      <c r="F27" s="407"/>
      <c r="G27" s="407"/>
      <c r="H27" s="407"/>
      <c r="L27" s="86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14.45" customHeight="1">
      <c r="B30" s="28"/>
      <c r="D30" s="23" t="s">
        <v>146</v>
      </c>
      <c r="J30" s="87">
        <f>J96</f>
        <v>0</v>
      </c>
      <c r="L30" s="28"/>
    </row>
    <row r="31" spans="2:12" s="1" customFormat="1" ht="14.45" customHeight="1">
      <c r="B31" s="28"/>
      <c r="D31" s="88" t="s">
        <v>147</v>
      </c>
      <c r="J31" s="87">
        <f>J101</f>
        <v>0</v>
      </c>
      <c r="L31" s="28"/>
    </row>
    <row r="32" spans="2:12" s="1" customFormat="1" ht="25.35" customHeight="1">
      <c r="B32" s="28"/>
      <c r="D32" s="89" t="s">
        <v>34</v>
      </c>
      <c r="J32" s="62">
        <f>ROUND(J30 + J31, 2)</f>
        <v>0</v>
      </c>
      <c r="L32" s="28"/>
    </row>
    <row r="33" spans="2:12" s="1" customFormat="1" ht="6.95" customHeight="1">
      <c r="B33" s="28"/>
      <c r="D33" s="49"/>
      <c r="E33" s="49"/>
      <c r="F33" s="49"/>
      <c r="G33" s="49"/>
      <c r="H33" s="49"/>
      <c r="I33" s="49"/>
      <c r="J33" s="49"/>
      <c r="K33" s="49"/>
      <c r="L33" s="28"/>
    </row>
    <row r="34" spans="2:12" s="1" customFormat="1" ht="14.45" customHeight="1">
      <c r="B34" s="28"/>
      <c r="F34" s="31" t="s">
        <v>36</v>
      </c>
      <c r="I34" s="31" t="s">
        <v>35</v>
      </c>
      <c r="J34" s="31" t="s">
        <v>37</v>
      </c>
      <c r="L34" s="28"/>
    </row>
    <row r="35" spans="2:12" s="1" customFormat="1" ht="14.45" customHeight="1">
      <c r="B35" s="28"/>
      <c r="D35" s="51" t="s">
        <v>38</v>
      </c>
      <c r="E35" s="25" t="s">
        <v>39</v>
      </c>
      <c r="F35" s="90">
        <f>ROUND((SUM(BE101:BE106) + SUM(BE126:BE129)),  2)</f>
        <v>0</v>
      </c>
      <c r="I35" s="91">
        <v>0.21</v>
      </c>
      <c r="J35" s="90">
        <f>ROUND(((SUM(BE101:BE106) + SUM(BE126:BE129))*I35),  2)</f>
        <v>0</v>
      </c>
      <c r="L35" s="28"/>
    </row>
    <row r="36" spans="2:12" s="1" customFormat="1" ht="14.45" customHeight="1">
      <c r="B36" s="28"/>
      <c r="E36" s="25" t="s">
        <v>40</v>
      </c>
      <c r="F36" s="90">
        <f>ROUND((SUM(BF101:BF106) + SUM(BF126:BF129)),  2)</f>
        <v>0</v>
      </c>
      <c r="I36" s="91">
        <v>0.12</v>
      </c>
      <c r="J36" s="90">
        <f>ROUND(((SUM(BF101:BF106) + SUM(BF126:BF129))*I36),  2)</f>
        <v>0</v>
      </c>
      <c r="L36" s="28"/>
    </row>
    <row r="37" spans="2:12" s="1" customFormat="1" ht="14.45" hidden="1" customHeight="1">
      <c r="B37" s="28"/>
      <c r="E37" s="25" t="s">
        <v>41</v>
      </c>
      <c r="F37" s="90">
        <f>ROUND((SUM(BG101:BG106) + SUM(BG126:BG129)),  2)</f>
        <v>0</v>
      </c>
      <c r="I37" s="91">
        <v>0.21</v>
      </c>
      <c r="J37" s="90">
        <f>0</f>
        <v>0</v>
      </c>
      <c r="L37" s="28"/>
    </row>
    <row r="38" spans="2:12" s="1" customFormat="1" ht="14.45" hidden="1" customHeight="1">
      <c r="B38" s="28"/>
      <c r="E38" s="25" t="s">
        <v>42</v>
      </c>
      <c r="F38" s="90">
        <f>ROUND((SUM(BH101:BH106) + SUM(BH126:BH129)),  2)</f>
        <v>0</v>
      </c>
      <c r="I38" s="91">
        <v>0.12</v>
      </c>
      <c r="J38" s="90">
        <f>0</f>
        <v>0</v>
      </c>
      <c r="L38" s="28"/>
    </row>
    <row r="39" spans="2:12" s="1" customFormat="1" ht="14.45" hidden="1" customHeight="1">
      <c r="B39" s="28"/>
      <c r="E39" s="25" t="s">
        <v>43</v>
      </c>
      <c r="F39" s="90">
        <f>ROUND((SUM(BI101:BI106) + SUM(BI126:BI129)),  2)</f>
        <v>0</v>
      </c>
      <c r="I39" s="91">
        <v>0</v>
      </c>
      <c r="J39" s="90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35" customHeight="1">
      <c r="B41" s="28"/>
      <c r="C41" s="92"/>
      <c r="D41" s="93" t="s">
        <v>44</v>
      </c>
      <c r="E41" s="53"/>
      <c r="F41" s="53"/>
      <c r="G41" s="94" t="s">
        <v>45</v>
      </c>
      <c r="H41" s="95" t="s">
        <v>46</v>
      </c>
      <c r="I41" s="53"/>
      <c r="J41" s="96">
        <f>SUM(J32:J39)</f>
        <v>0</v>
      </c>
      <c r="K41" s="97"/>
      <c r="L41" s="28"/>
    </row>
    <row r="42" spans="2:12" s="1" customFormat="1" ht="14.45" customHeight="1">
      <c r="B42" s="28"/>
      <c r="L42" s="28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28"/>
      <c r="D50" s="37" t="s">
        <v>47</v>
      </c>
      <c r="E50" s="38"/>
      <c r="F50" s="38"/>
      <c r="G50" s="37" t="s">
        <v>48</v>
      </c>
      <c r="H50" s="38"/>
      <c r="I50" s="38"/>
      <c r="J50" s="38"/>
      <c r="K50" s="38"/>
      <c r="L50" s="28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28"/>
      <c r="D61" s="39" t="s">
        <v>49</v>
      </c>
      <c r="E61" s="30"/>
      <c r="F61" s="98" t="s">
        <v>50</v>
      </c>
      <c r="G61" s="39" t="s">
        <v>49</v>
      </c>
      <c r="H61" s="30"/>
      <c r="I61" s="30"/>
      <c r="J61" s="99" t="s">
        <v>50</v>
      </c>
      <c r="K61" s="30"/>
      <c r="L61" s="28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28"/>
      <c r="D65" s="37" t="s">
        <v>51</v>
      </c>
      <c r="E65" s="38"/>
      <c r="F65" s="38"/>
      <c r="G65" s="37" t="s">
        <v>52</v>
      </c>
      <c r="H65" s="38"/>
      <c r="I65" s="38"/>
      <c r="J65" s="38"/>
      <c r="K65" s="38"/>
      <c r="L65" s="28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28"/>
      <c r="D76" s="39" t="s">
        <v>49</v>
      </c>
      <c r="E76" s="30"/>
      <c r="F76" s="98" t="s">
        <v>50</v>
      </c>
      <c r="G76" s="39" t="s">
        <v>49</v>
      </c>
      <c r="H76" s="30"/>
      <c r="I76" s="30"/>
      <c r="J76" s="99" t="s">
        <v>50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20" t="s">
        <v>148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5" t="s">
        <v>14</v>
      </c>
      <c r="L84" s="28"/>
    </row>
    <row r="85" spans="2:47" s="1" customFormat="1" ht="16.5" customHeight="1">
      <c r="B85" s="28"/>
      <c r="E85" s="430" t="str">
        <f>E7</f>
        <v>Výukový pavilon Lesovna</v>
      </c>
      <c r="F85" s="431"/>
      <c r="G85" s="431"/>
      <c r="H85" s="431"/>
      <c r="L85" s="28"/>
    </row>
    <row r="86" spans="2:47" s="1" customFormat="1" ht="12" customHeight="1">
      <c r="B86" s="28"/>
      <c r="C86" s="25" t="s">
        <v>117</v>
      </c>
      <c r="L86" s="28"/>
    </row>
    <row r="87" spans="2:47" s="1" customFormat="1" ht="16.5" customHeight="1">
      <c r="B87" s="28"/>
      <c r="E87" s="421" t="str">
        <f>E9</f>
        <v>202504H - 08-GEO vrt</v>
      </c>
      <c r="F87" s="432"/>
      <c r="G87" s="432"/>
      <c r="H87" s="432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5" t="s">
        <v>18</v>
      </c>
      <c r="F89" s="23" t="str">
        <f>F12</f>
        <v>Areál ČZU, p.č. 1627/1, Suchdol</v>
      </c>
      <c r="I89" s="25" t="s">
        <v>20</v>
      </c>
      <c r="J89" s="48" t="str">
        <f>IF(J12="","",J12)</f>
        <v>3. 6. 2025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5" t="s">
        <v>22</v>
      </c>
      <c r="F91" s="23" t="str">
        <f>E15</f>
        <v>ČZU v Praze, Kamýcká 129, P6</v>
      </c>
      <c r="I91" s="25" t="s">
        <v>28</v>
      </c>
      <c r="J91" s="26" t="str">
        <f>E21</f>
        <v>MJÖLKING s.r.o.</v>
      </c>
      <c r="L91" s="28"/>
    </row>
    <row r="92" spans="2:47" s="1" customFormat="1" ht="15.2" customHeight="1">
      <c r="B92" s="28"/>
      <c r="C92" s="25" t="s">
        <v>26</v>
      </c>
      <c r="F92" s="23" t="str">
        <f>IF(E18="","",E18)</f>
        <v xml:space="preserve"> </v>
      </c>
      <c r="I92" s="25" t="s">
        <v>31</v>
      </c>
      <c r="J92" s="26" t="str">
        <f>E24</f>
        <v>Ing. Martin Macoun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0" t="s">
        <v>149</v>
      </c>
      <c r="D94" s="92"/>
      <c r="E94" s="92"/>
      <c r="F94" s="92"/>
      <c r="G94" s="92"/>
      <c r="H94" s="92"/>
      <c r="I94" s="92"/>
      <c r="J94" s="101" t="s">
        <v>150</v>
      </c>
      <c r="K94" s="92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2" t="s">
        <v>151</v>
      </c>
      <c r="J96" s="62">
        <f>J126</f>
        <v>0</v>
      </c>
      <c r="L96" s="28"/>
      <c r="AU96" s="16" t="s">
        <v>152</v>
      </c>
    </row>
    <row r="97" spans="2:65" s="8" customFormat="1" ht="24.95" customHeight="1">
      <c r="B97" s="103"/>
      <c r="D97" s="104" t="s">
        <v>153</v>
      </c>
      <c r="E97" s="105"/>
      <c r="F97" s="105"/>
      <c r="G97" s="105"/>
      <c r="H97" s="105"/>
      <c r="I97" s="105"/>
      <c r="J97" s="106">
        <f>J127</f>
        <v>0</v>
      </c>
      <c r="L97" s="103"/>
    </row>
    <row r="98" spans="2:65" s="9" customFormat="1" ht="19.899999999999999" customHeight="1">
      <c r="B98" s="107"/>
      <c r="D98" s="108" t="s">
        <v>154</v>
      </c>
      <c r="E98" s="109"/>
      <c r="F98" s="109"/>
      <c r="G98" s="109"/>
      <c r="H98" s="109"/>
      <c r="I98" s="109"/>
      <c r="J98" s="110">
        <f>J128</f>
        <v>0</v>
      </c>
      <c r="L98" s="107"/>
    </row>
    <row r="99" spans="2:65" s="1" customFormat="1" ht="21.75" customHeight="1">
      <c r="B99" s="28"/>
      <c r="L99" s="28"/>
    </row>
    <row r="100" spans="2:65" s="1" customFormat="1" ht="6.95" customHeight="1">
      <c r="B100" s="28"/>
      <c r="L100" s="28"/>
    </row>
    <row r="101" spans="2:65" s="1" customFormat="1" ht="29.25" customHeight="1">
      <c r="B101" s="28"/>
      <c r="C101" s="102" t="s">
        <v>165</v>
      </c>
      <c r="J101" s="111">
        <f>ROUND(J102 + J103 + J104 + J105,2)</f>
        <v>0</v>
      </c>
      <c r="L101" s="28"/>
      <c r="N101" s="112" t="s">
        <v>38</v>
      </c>
    </row>
    <row r="102" spans="2:65" s="1" customFormat="1" ht="18" customHeight="1">
      <c r="B102" s="113"/>
      <c r="C102" s="114"/>
      <c r="D102" s="433" t="s">
        <v>166</v>
      </c>
      <c r="E102" s="433"/>
      <c r="F102" s="433"/>
      <c r="G102" s="114"/>
      <c r="H102" s="114"/>
      <c r="I102" s="114"/>
      <c r="J102" s="115">
        <v>0</v>
      </c>
      <c r="K102" s="114"/>
      <c r="L102" s="113"/>
      <c r="M102" s="114"/>
      <c r="N102" s="116" t="s">
        <v>39</v>
      </c>
      <c r="O102" s="114"/>
      <c r="P102" s="114"/>
      <c r="Q102" s="114"/>
      <c r="R102" s="114"/>
      <c r="S102" s="114"/>
      <c r="T102" s="114"/>
      <c r="U102" s="114"/>
      <c r="V102" s="114"/>
      <c r="W102" s="114"/>
      <c r="X102" s="114"/>
      <c r="Y102" s="114"/>
      <c r="Z102" s="114"/>
      <c r="AA102" s="114"/>
      <c r="AB102" s="114"/>
      <c r="AC102" s="114"/>
      <c r="AD102" s="114"/>
      <c r="AE102" s="114"/>
      <c r="AF102" s="114"/>
      <c r="AG102" s="114"/>
      <c r="AH102" s="114"/>
      <c r="AI102" s="114"/>
      <c r="AJ102" s="114"/>
      <c r="AK102" s="114"/>
      <c r="AL102" s="114"/>
      <c r="AM102" s="114"/>
      <c r="AN102" s="114"/>
      <c r="AO102" s="114"/>
      <c r="AP102" s="114"/>
      <c r="AQ102" s="114"/>
      <c r="AR102" s="114"/>
      <c r="AS102" s="114"/>
      <c r="AT102" s="114"/>
      <c r="AU102" s="114"/>
      <c r="AV102" s="114"/>
      <c r="AW102" s="114"/>
      <c r="AX102" s="114"/>
      <c r="AY102" s="117" t="s">
        <v>167</v>
      </c>
      <c r="AZ102" s="114"/>
      <c r="BA102" s="114"/>
      <c r="BB102" s="114"/>
      <c r="BC102" s="114"/>
      <c r="BD102" s="114"/>
      <c r="BE102" s="118">
        <f>IF(N102="základní",J102,0)</f>
        <v>0</v>
      </c>
      <c r="BF102" s="118">
        <f>IF(N102="snížená",J102,0)</f>
        <v>0</v>
      </c>
      <c r="BG102" s="118">
        <f>IF(N102="zákl. přenesená",J102,0)</f>
        <v>0</v>
      </c>
      <c r="BH102" s="118">
        <f>IF(N102="sníž. přenesená",J102,0)</f>
        <v>0</v>
      </c>
      <c r="BI102" s="118">
        <f>IF(N102="nulová",J102,0)</f>
        <v>0</v>
      </c>
      <c r="BJ102" s="117" t="s">
        <v>82</v>
      </c>
      <c r="BK102" s="114"/>
      <c r="BL102" s="114"/>
      <c r="BM102" s="114"/>
    </row>
    <row r="103" spans="2:65" s="1" customFormat="1" ht="18" customHeight="1">
      <c r="B103" s="113"/>
      <c r="C103" s="114"/>
      <c r="D103" s="433" t="s">
        <v>168</v>
      </c>
      <c r="E103" s="433"/>
      <c r="F103" s="433"/>
      <c r="G103" s="114"/>
      <c r="H103" s="114"/>
      <c r="I103" s="114"/>
      <c r="J103" s="115">
        <v>0</v>
      </c>
      <c r="K103" s="114"/>
      <c r="L103" s="113"/>
      <c r="M103" s="114"/>
      <c r="N103" s="116" t="s">
        <v>39</v>
      </c>
      <c r="O103" s="114"/>
      <c r="P103" s="114"/>
      <c r="Q103" s="114"/>
      <c r="R103" s="114"/>
      <c r="S103" s="114"/>
      <c r="T103" s="114"/>
      <c r="U103" s="114"/>
      <c r="V103" s="114"/>
      <c r="W103" s="114"/>
      <c r="X103" s="114"/>
      <c r="Y103" s="114"/>
      <c r="Z103" s="114"/>
      <c r="AA103" s="114"/>
      <c r="AB103" s="114"/>
      <c r="AC103" s="114"/>
      <c r="AD103" s="114"/>
      <c r="AE103" s="114"/>
      <c r="AF103" s="114"/>
      <c r="AG103" s="114"/>
      <c r="AH103" s="114"/>
      <c r="AI103" s="114"/>
      <c r="AJ103" s="114"/>
      <c r="AK103" s="114"/>
      <c r="AL103" s="114"/>
      <c r="AM103" s="114"/>
      <c r="AN103" s="114"/>
      <c r="AO103" s="114"/>
      <c r="AP103" s="114"/>
      <c r="AQ103" s="114"/>
      <c r="AR103" s="114"/>
      <c r="AS103" s="114"/>
      <c r="AT103" s="114"/>
      <c r="AU103" s="114"/>
      <c r="AV103" s="114"/>
      <c r="AW103" s="114"/>
      <c r="AX103" s="114"/>
      <c r="AY103" s="117" t="s">
        <v>167</v>
      </c>
      <c r="AZ103" s="114"/>
      <c r="BA103" s="114"/>
      <c r="BB103" s="114"/>
      <c r="BC103" s="114"/>
      <c r="BD103" s="114"/>
      <c r="BE103" s="118">
        <f>IF(N103="základní",J103,0)</f>
        <v>0</v>
      </c>
      <c r="BF103" s="118">
        <f>IF(N103="snížená",J103,0)</f>
        <v>0</v>
      </c>
      <c r="BG103" s="118">
        <f>IF(N103="zákl. přenesená",J103,0)</f>
        <v>0</v>
      </c>
      <c r="BH103" s="118">
        <f>IF(N103="sníž. přenesená",J103,0)</f>
        <v>0</v>
      </c>
      <c r="BI103" s="118">
        <f>IF(N103="nulová",J103,0)</f>
        <v>0</v>
      </c>
      <c r="BJ103" s="117" t="s">
        <v>82</v>
      </c>
      <c r="BK103" s="114"/>
      <c r="BL103" s="114"/>
      <c r="BM103" s="114"/>
    </row>
    <row r="104" spans="2:65" s="1" customFormat="1" ht="18" customHeight="1">
      <c r="B104" s="113"/>
      <c r="C104" s="114"/>
      <c r="D104" s="433" t="s">
        <v>169</v>
      </c>
      <c r="E104" s="433"/>
      <c r="F104" s="433"/>
      <c r="G104" s="114"/>
      <c r="H104" s="114"/>
      <c r="I104" s="114"/>
      <c r="J104" s="115">
        <v>0</v>
      </c>
      <c r="K104" s="114"/>
      <c r="L104" s="113"/>
      <c r="M104" s="114"/>
      <c r="N104" s="116" t="s">
        <v>39</v>
      </c>
      <c r="O104" s="114"/>
      <c r="P104" s="114"/>
      <c r="Q104" s="114"/>
      <c r="R104" s="114"/>
      <c r="S104" s="114"/>
      <c r="T104" s="114"/>
      <c r="U104" s="114"/>
      <c r="V104" s="114"/>
      <c r="W104" s="114"/>
      <c r="X104" s="114"/>
      <c r="Y104" s="114"/>
      <c r="Z104" s="114"/>
      <c r="AA104" s="114"/>
      <c r="AB104" s="114"/>
      <c r="AC104" s="114"/>
      <c r="AD104" s="114"/>
      <c r="AE104" s="114"/>
      <c r="AF104" s="114"/>
      <c r="AG104" s="114"/>
      <c r="AH104" s="114"/>
      <c r="AI104" s="114"/>
      <c r="AJ104" s="114"/>
      <c r="AK104" s="114"/>
      <c r="AL104" s="114"/>
      <c r="AM104" s="114"/>
      <c r="AN104" s="114"/>
      <c r="AO104" s="114"/>
      <c r="AP104" s="114"/>
      <c r="AQ104" s="114"/>
      <c r="AR104" s="114"/>
      <c r="AS104" s="114"/>
      <c r="AT104" s="114"/>
      <c r="AU104" s="114"/>
      <c r="AV104" s="114"/>
      <c r="AW104" s="114"/>
      <c r="AX104" s="114"/>
      <c r="AY104" s="117" t="s">
        <v>167</v>
      </c>
      <c r="AZ104" s="114"/>
      <c r="BA104" s="114"/>
      <c r="BB104" s="114"/>
      <c r="BC104" s="114"/>
      <c r="BD104" s="114"/>
      <c r="BE104" s="118">
        <f>IF(N104="základní",J104,0)</f>
        <v>0</v>
      </c>
      <c r="BF104" s="118">
        <f>IF(N104="snížená",J104,0)</f>
        <v>0</v>
      </c>
      <c r="BG104" s="118">
        <f>IF(N104="zákl. přenesená",J104,0)</f>
        <v>0</v>
      </c>
      <c r="BH104" s="118">
        <f>IF(N104="sníž. přenesená",J104,0)</f>
        <v>0</v>
      </c>
      <c r="BI104" s="118">
        <f>IF(N104="nulová",J104,0)</f>
        <v>0</v>
      </c>
      <c r="BJ104" s="117" t="s">
        <v>82</v>
      </c>
      <c r="BK104" s="114"/>
      <c r="BL104" s="114"/>
      <c r="BM104" s="114"/>
    </row>
    <row r="105" spans="2:65" s="1" customFormat="1" ht="18" customHeight="1">
      <c r="B105" s="113"/>
      <c r="C105" s="114"/>
      <c r="D105" s="433" t="s">
        <v>170</v>
      </c>
      <c r="E105" s="433"/>
      <c r="F105" s="433"/>
      <c r="G105" s="114"/>
      <c r="H105" s="114"/>
      <c r="I105" s="114"/>
      <c r="J105" s="115">
        <v>0</v>
      </c>
      <c r="K105" s="114"/>
      <c r="L105" s="113"/>
      <c r="M105" s="114"/>
      <c r="N105" s="116" t="s">
        <v>39</v>
      </c>
      <c r="O105" s="114"/>
      <c r="P105" s="114"/>
      <c r="Q105" s="114"/>
      <c r="R105" s="114"/>
      <c r="S105" s="114"/>
      <c r="T105" s="114"/>
      <c r="U105" s="114"/>
      <c r="V105" s="114"/>
      <c r="W105" s="114"/>
      <c r="X105" s="114"/>
      <c r="Y105" s="114"/>
      <c r="Z105" s="114"/>
      <c r="AA105" s="114"/>
      <c r="AB105" s="114"/>
      <c r="AC105" s="114"/>
      <c r="AD105" s="114"/>
      <c r="AE105" s="114"/>
      <c r="AF105" s="114"/>
      <c r="AG105" s="114"/>
      <c r="AH105" s="114"/>
      <c r="AI105" s="114"/>
      <c r="AJ105" s="114"/>
      <c r="AK105" s="114"/>
      <c r="AL105" s="114"/>
      <c r="AM105" s="114"/>
      <c r="AN105" s="114"/>
      <c r="AO105" s="114"/>
      <c r="AP105" s="114"/>
      <c r="AQ105" s="114"/>
      <c r="AR105" s="114"/>
      <c r="AS105" s="114"/>
      <c r="AT105" s="114"/>
      <c r="AU105" s="114"/>
      <c r="AV105" s="114"/>
      <c r="AW105" s="114"/>
      <c r="AX105" s="114"/>
      <c r="AY105" s="117" t="s">
        <v>167</v>
      </c>
      <c r="AZ105" s="114"/>
      <c r="BA105" s="114"/>
      <c r="BB105" s="114"/>
      <c r="BC105" s="114"/>
      <c r="BD105" s="114"/>
      <c r="BE105" s="118">
        <f>IF(N105="základní",J105,0)</f>
        <v>0</v>
      </c>
      <c r="BF105" s="118">
        <f>IF(N105="snížená",J105,0)</f>
        <v>0</v>
      </c>
      <c r="BG105" s="118">
        <f>IF(N105="zákl. přenesená",J105,0)</f>
        <v>0</v>
      </c>
      <c r="BH105" s="118">
        <f>IF(N105="sníž. přenesená",J105,0)</f>
        <v>0</v>
      </c>
      <c r="BI105" s="118">
        <f>IF(N105="nulová",J105,0)</f>
        <v>0</v>
      </c>
      <c r="BJ105" s="117" t="s">
        <v>82</v>
      </c>
      <c r="BK105" s="114"/>
      <c r="BL105" s="114"/>
      <c r="BM105" s="114"/>
    </row>
    <row r="106" spans="2:65" s="1" customFormat="1" ht="18" customHeight="1">
      <c r="B106" s="28"/>
      <c r="L106" s="28"/>
    </row>
    <row r="107" spans="2:65" s="1" customFormat="1" ht="29.25" customHeight="1">
      <c r="B107" s="28"/>
      <c r="C107" s="119" t="s">
        <v>171</v>
      </c>
      <c r="D107" s="92"/>
      <c r="E107" s="92"/>
      <c r="F107" s="92"/>
      <c r="G107" s="92"/>
      <c r="H107" s="92"/>
      <c r="I107" s="92"/>
      <c r="J107" s="120">
        <f>ROUND(J96+J101,2)</f>
        <v>0</v>
      </c>
      <c r="K107" s="92"/>
      <c r="L107" s="28"/>
    </row>
    <row r="108" spans="2:65" s="1" customFormat="1" ht="6.95" customHeight="1"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28"/>
    </row>
    <row r="112" spans="2:65" s="1" customFormat="1" ht="6.95" customHeight="1"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28"/>
    </row>
    <row r="113" spans="2:63" s="1" customFormat="1" ht="24.95" customHeight="1">
      <c r="B113" s="28"/>
      <c r="C113" s="20" t="s">
        <v>172</v>
      </c>
      <c r="L113" s="28"/>
    </row>
    <row r="114" spans="2:63" s="1" customFormat="1" ht="6.95" customHeight="1">
      <c r="B114" s="28"/>
      <c r="L114" s="28"/>
    </row>
    <row r="115" spans="2:63" s="1" customFormat="1" ht="12" customHeight="1">
      <c r="B115" s="28"/>
      <c r="C115" s="25" t="s">
        <v>14</v>
      </c>
      <c r="L115" s="28"/>
    </row>
    <row r="116" spans="2:63" s="1" customFormat="1" ht="16.5" customHeight="1">
      <c r="B116" s="28"/>
      <c r="E116" s="430" t="str">
        <f>E7</f>
        <v>Výukový pavilon Lesovna</v>
      </c>
      <c r="F116" s="431"/>
      <c r="G116" s="431"/>
      <c r="H116" s="431"/>
      <c r="L116" s="28"/>
    </row>
    <row r="117" spans="2:63" s="1" customFormat="1" ht="12" customHeight="1">
      <c r="B117" s="28"/>
      <c r="C117" s="25" t="s">
        <v>117</v>
      </c>
      <c r="L117" s="28"/>
    </row>
    <row r="118" spans="2:63" s="1" customFormat="1" ht="16.5" customHeight="1">
      <c r="B118" s="28"/>
      <c r="E118" s="421" t="str">
        <f>E9</f>
        <v>202504H - 08-GEO vrt</v>
      </c>
      <c r="F118" s="432"/>
      <c r="G118" s="432"/>
      <c r="H118" s="432"/>
      <c r="L118" s="28"/>
    </row>
    <row r="119" spans="2:63" s="1" customFormat="1" ht="6.95" customHeight="1">
      <c r="B119" s="28"/>
      <c r="L119" s="28"/>
    </row>
    <row r="120" spans="2:63" s="1" customFormat="1" ht="12" customHeight="1">
      <c r="B120" s="28"/>
      <c r="C120" s="25" t="s">
        <v>18</v>
      </c>
      <c r="F120" s="23" t="str">
        <f>F12</f>
        <v>Areál ČZU, p.č. 1627/1, Suchdol</v>
      </c>
      <c r="I120" s="25" t="s">
        <v>20</v>
      </c>
      <c r="J120" s="48" t="str">
        <f>IF(J12="","",J12)</f>
        <v>3. 6. 2025</v>
      </c>
      <c r="L120" s="28"/>
    </row>
    <row r="121" spans="2:63" s="1" customFormat="1" ht="6.95" customHeight="1">
      <c r="B121" s="28"/>
      <c r="L121" s="28"/>
    </row>
    <row r="122" spans="2:63" s="1" customFormat="1" ht="15.2" customHeight="1">
      <c r="B122" s="28"/>
      <c r="C122" s="25" t="s">
        <v>22</v>
      </c>
      <c r="F122" s="23" t="str">
        <f>E15</f>
        <v>ČZU v Praze, Kamýcká 129, P6</v>
      </c>
      <c r="I122" s="25" t="s">
        <v>28</v>
      </c>
      <c r="J122" s="26" t="str">
        <f>E21</f>
        <v>MJÖLKING s.r.o.</v>
      </c>
      <c r="L122" s="28"/>
    </row>
    <row r="123" spans="2:63" s="1" customFormat="1" ht="15.2" customHeight="1">
      <c r="B123" s="28"/>
      <c r="C123" s="25" t="s">
        <v>26</v>
      </c>
      <c r="F123" s="23" t="str">
        <f>IF(E18="","",E18)</f>
        <v xml:space="preserve"> </v>
      </c>
      <c r="I123" s="25" t="s">
        <v>31</v>
      </c>
      <c r="J123" s="26" t="str">
        <f>E24</f>
        <v>Ing. Martin Macoun</v>
      </c>
      <c r="L123" s="28"/>
    </row>
    <row r="124" spans="2:63" s="1" customFormat="1" ht="10.35" customHeight="1">
      <c r="B124" s="28"/>
      <c r="L124" s="28"/>
    </row>
    <row r="125" spans="2:63" s="10" customFormat="1" ht="29.25" customHeight="1">
      <c r="B125" s="121"/>
      <c r="C125" s="122" t="s">
        <v>173</v>
      </c>
      <c r="D125" s="123" t="s">
        <v>59</v>
      </c>
      <c r="E125" s="123" t="s">
        <v>55</v>
      </c>
      <c r="F125" s="123" t="s">
        <v>56</v>
      </c>
      <c r="G125" s="123" t="s">
        <v>174</v>
      </c>
      <c r="H125" s="123" t="s">
        <v>175</v>
      </c>
      <c r="I125" s="123" t="s">
        <v>176</v>
      </c>
      <c r="J125" s="124" t="s">
        <v>150</v>
      </c>
      <c r="K125" s="125" t="s">
        <v>177</v>
      </c>
      <c r="L125" s="121"/>
      <c r="M125" s="55" t="s">
        <v>1</v>
      </c>
      <c r="N125" s="56" t="s">
        <v>38</v>
      </c>
      <c r="O125" s="56" t="s">
        <v>178</v>
      </c>
      <c r="P125" s="56" t="s">
        <v>179</v>
      </c>
      <c r="Q125" s="56" t="s">
        <v>180</v>
      </c>
      <c r="R125" s="56" t="s">
        <v>181</v>
      </c>
      <c r="S125" s="56" t="s">
        <v>182</v>
      </c>
      <c r="T125" s="57" t="s">
        <v>183</v>
      </c>
    </row>
    <row r="126" spans="2:63" s="1" customFormat="1" ht="22.9" customHeight="1">
      <c r="B126" s="28"/>
      <c r="C126" s="60" t="s">
        <v>184</v>
      </c>
      <c r="J126" s="126">
        <f>BK126</f>
        <v>0</v>
      </c>
      <c r="L126" s="28"/>
      <c r="M126" s="58"/>
      <c r="N126" s="49"/>
      <c r="O126" s="49"/>
      <c r="P126" s="127">
        <f>P127</f>
        <v>0</v>
      </c>
      <c r="Q126" s="49"/>
      <c r="R126" s="127">
        <f>R127</f>
        <v>0</v>
      </c>
      <c r="S126" s="49"/>
      <c r="T126" s="128">
        <f>T127</f>
        <v>0</v>
      </c>
      <c r="AT126" s="16" t="s">
        <v>73</v>
      </c>
      <c r="AU126" s="16" t="s">
        <v>152</v>
      </c>
      <c r="BK126" s="129">
        <f>BK127</f>
        <v>0</v>
      </c>
    </row>
    <row r="127" spans="2:63" s="11" customFormat="1" ht="25.9" customHeight="1">
      <c r="B127" s="130"/>
      <c r="D127" s="131" t="s">
        <v>73</v>
      </c>
      <c r="E127" s="132" t="s">
        <v>185</v>
      </c>
      <c r="F127" s="132" t="s">
        <v>186</v>
      </c>
      <c r="J127" s="133">
        <f>BK127</f>
        <v>0</v>
      </c>
      <c r="L127" s="130"/>
      <c r="M127" s="134"/>
      <c r="P127" s="135">
        <f>P128</f>
        <v>0</v>
      </c>
      <c r="R127" s="135">
        <f>R128</f>
        <v>0</v>
      </c>
      <c r="T127" s="136">
        <f>T128</f>
        <v>0</v>
      </c>
      <c r="AR127" s="131" t="s">
        <v>82</v>
      </c>
      <c r="AT127" s="137" t="s">
        <v>73</v>
      </c>
      <c r="AU127" s="137" t="s">
        <v>74</v>
      </c>
      <c r="AY127" s="131" t="s">
        <v>187</v>
      </c>
      <c r="BK127" s="138">
        <f>BK128</f>
        <v>0</v>
      </c>
    </row>
    <row r="128" spans="2:63" s="11" customFormat="1" ht="22.9" customHeight="1">
      <c r="B128" s="130"/>
      <c r="D128" s="131" t="s">
        <v>73</v>
      </c>
      <c r="E128" s="139" t="s">
        <v>82</v>
      </c>
      <c r="F128" s="139" t="s">
        <v>188</v>
      </c>
      <c r="J128" s="140">
        <f>BK128</f>
        <v>0</v>
      </c>
      <c r="L128" s="130"/>
      <c r="M128" s="134"/>
      <c r="P128" s="135">
        <f>P129</f>
        <v>0</v>
      </c>
      <c r="R128" s="135">
        <f>R129</f>
        <v>0</v>
      </c>
      <c r="T128" s="136">
        <f>T129</f>
        <v>0</v>
      </c>
      <c r="AR128" s="131" t="s">
        <v>82</v>
      </c>
      <c r="AT128" s="137" t="s">
        <v>73</v>
      </c>
      <c r="AU128" s="137" t="s">
        <v>82</v>
      </c>
      <c r="AY128" s="131" t="s">
        <v>187</v>
      </c>
      <c r="BK128" s="138">
        <f>BK129</f>
        <v>0</v>
      </c>
    </row>
    <row r="129" spans="2:65" s="1" customFormat="1" ht="24.2" customHeight="1">
      <c r="B129" s="113"/>
      <c r="C129" s="141" t="s">
        <v>82</v>
      </c>
      <c r="D129" s="141" t="s">
        <v>189</v>
      </c>
      <c r="E129" s="142" t="s">
        <v>447</v>
      </c>
      <c r="F129" s="143" t="s">
        <v>448</v>
      </c>
      <c r="G129" s="144" t="s">
        <v>435</v>
      </c>
      <c r="H129" s="145">
        <v>1</v>
      </c>
      <c r="I129" s="146">
        <f>'GEO ROZPOČET'!Q79</f>
        <v>0</v>
      </c>
      <c r="J129" s="146">
        <f>ROUND(I129*H129,2)</f>
        <v>0</v>
      </c>
      <c r="K129" s="147"/>
      <c r="L129" s="28"/>
      <c r="M129" s="181" t="s">
        <v>1</v>
      </c>
      <c r="N129" s="182" t="s">
        <v>39</v>
      </c>
      <c r="O129" s="183">
        <v>0</v>
      </c>
      <c r="P129" s="183">
        <f>O129*H129</f>
        <v>0</v>
      </c>
      <c r="Q129" s="183">
        <v>0</v>
      </c>
      <c r="R129" s="183">
        <f>Q129*H129</f>
        <v>0</v>
      </c>
      <c r="S129" s="183">
        <v>0</v>
      </c>
      <c r="T129" s="184">
        <f>S129*H129</f>
        <v>0</v>
      </c>
      <c r="AR129" s="151" t="s">
        <v>193</v>
      </c>
      <c r="AT129" s="151" t="s">
        <v>189</v>
      </c>
      <c r="AU129" s="151" t="s">
        <v>84</v>
      </c>
      <c r="AY129" s="16" t="s">
        <v>187</v>
      </c>
      <c r="BE129" s="152">
        <f>IF(N129="základní",J129,0)</f>
        <v>0</v>
      </c>
      <c r="BF129" s="152">
        <f>IF(N129="snížená",J129,0)</f>
        <v>0</v>
      </c>
      <c r="BG129" s="152">
        <f>IF(N129="zákl. přenesená",J129,0)</f>
        <v>0</v>
      </c>
      <c r="BH129" s="152">
        <f>IF(N129="sníž. přenesená",J129,0)</f>
        <v>0</v>
      </c>
      <c r="BI129" s="152">
        <f>IF(N129="nulová",J129,0)</f>
        <v>0</v>
      </c>
      <c r="BJ129" s="16" t="s">
        <v>82</v>
      </c>
      <c r="BK129" s="152">
        <f>ROUND(I129*H129,2)</f>
        <v>0</v>
      </c>
      <c r="BL129" s="16" t="s">
        <v>193</v>
      </c>
      <c r="BM129" s="151" t="s">
        <v>449</v>
      </c>
    </row>
    <row r="130" spans="2:65" s="1" customFormat="1" ht="6.95" customHeight="1">
      <c r="B130" s="40"/>
      <c r="C130" s="41"/>
      <c r="D130" s="41"/>
      <c r="E130" s="41"/>
      <c r="F130" s="41"/>
      <c r="G130" s="41"/>
      <c r="H130" s="41"/>
      <c r="I130" s="41"/>
      <c r="J130" s="41"/>
      <c r="K130" s="41"/>
      <c r="L130" s="28"/>
    </row>
  </sheetData>
  <autoFilter ref="C125:K129" xr:uid="{00000000-0009-0000-0000-000002000000}"/>
  <mergeCells count="13">
    <mergeCell ref="E116:H116"/>
    <mergeCell ref="E118:H118"/>
    <mergeCell ref="L2:V2"/>
    <mergeCell ref="E87:H87"/>
    <mergeCell ref="D102:F102"/>
    <mergeCell ref="D103:F103"/>
    <mergeCell ref="D104:F104"/>
    <mergeCell ref="D105:F105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0245A-1CD8-441D-9826-927FE2D19239}">
  <sheetPr>
    <tabColor theme="9" tint="0.59999389629810485"/>
    <pageSetUpPr fitToPage="1"/>
  </sheetPr>
  <dimension ref="A1:X351"/>
  <sheetViews>
    <sheetView tabSelected="1" view="pageBreakPreview" topLeftCell="A13" zoomScaleNormal="25" zoomScaleSheetLayoutView="100" zoomScalePageLayoutView="115" workbookViewId="0">
      <selection activeCell="Q10" sqref="Q10:S19"/>
    </sheetView>
  </sheetViews>
  <sheetFormatPr defaultColWidth="9.33203125" defaultRowHeight="12"/>
  <cols>
    <col min="1" max="1" width="7.6640625" style="195" customWidth="1"/>
    <col min="2" max="2" width="10.6640625" style="195" customWidth="1"/>
    <col min="3" max="4" width="5.5" style="195" customWidth="1"/>
    <col min="5" max="5" width="3.5" style="195" customWidth="1"/>
    <col min="6" max="10" width="11" style="195" customWidth="1"/>
    <col min="11" max="11" width="5.5" style="195" customWidth="1"/>
    <col min="12" max="12" width="6.6640625" style="195" customWidth="1"/>
    <col min="13" max="13" width="5.33203125" style="195" customWidth="1"/>
    <col min="14" max="14" width="3.83203125" style="195" customWidth="1"/>
    <col min="15" max="15" width="1.6640625" style="195" customWidth="1"/>
    <col min="16" max="16" width="3.6640625" style="195" customWidth="1"/>
    <col min="17" max="18" width="2.6640625" style="195" customWidth="1"/>
    <col min="19" max="19" width="6" style="195" customWidth="1"/>
    <col min="20" max="20" width="7" style="195" customWidth="1"/>
    <col min="21" max="21" width="5.33203125" style="195" customWidth="1"/>
    <col min="22" max="23" width="2.6640625" style="195" customWidth="1"/>
    <col min="24" max="24" width="12.6640625" style="195" customWidth="1"/>
    <col min="25" max="16384" width="9.33203125" style="195"/>
  </cols>
  <sheetData>
    <row r="1" spans="1:24" s="193" customFormat="1" ht="33.75" customHeight="1">
      <c r="A1" s="619" t="s">
        <v>591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  <c r="O1" s="620"/>
      <c r="P1" s="620"/>
      <c r="Q1" s="620"/>
      <c r="R1" s="620"/>
      <c r="S1" s="620"/>
      <c r="T1" s="620"/>
      <c r="U1" s="620"/>
      <c r="V1" s="620"/>
      <c r="W1" s="620"/>
      <c r="X1" s="620"/>
    </row>
    <row r="2" spans="1:24" ht="7.5" customHeight="1">
      <c r="A2" s="194"/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</row>
    <row r="3" spans="1:24" ht="36.75" customHeight="1">
      <c r="A3" s="615" t="s">
        <v>592</v>
      </c>
      <c r="B3" s="615"/>
      <c r="C3" s="621" t="s">
        <v>593</v>
      </c>
      <c r="D3" s="622"/>
      <c r="E3" s="622"/>
      <c r="F3" s="622"/>
      <c r="G3" s="622"/>
      <c r="H3" s="622"/>
      <c r="I3" s="622"/>
      <c r="J3" s="622"/>
      <c r="K3" s="622"/>
      <c r="L3" s="622"/>
      <c r="M3" s="622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</row>
    <row r="4" spans="1:24" ht="21" customHeight="1">
      <c r="A4" s="615" t="s">
        <v>594</v>
      </c>
      <c r="B4" s="615"/>
      <c r="C4" s="621" t="s">
        <v>595</v>
      </c>
      <c r="D4" s="623"/>
      <c r="E4" s="623"/>
      <c r="F4" s="623"/>
      <c r="G4" s="623"/>
      <c r="H4" s="623"/>
      <c r="I4" s="623"/>
      <c r="J4" s="623"/>
      <c r="K4" s="623"/>
      <c r="L4" s="623"/>
      <c r="M4" s="623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</row>
    <row r="5" spans="1:24" ht="18.75" customHeight="1">
      <c r="A5" s="615" t="s">
        <v>596</v>
      </c>
      <c r="B5" s="615"/>
      <c r="C5" s="621" t="s">
        <v>591</v>
      </c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</row>
    <row r="6" spans="1:24" ht="15" customHeight="1">
      <c r="A6" s="615" t="s">
        <v>20</v>
      </c>
      <c r="B6" s="615"/>
      <c r="C6" s="616" t="s">
        <v>597</v>
      </c>
      <c r="D6" s="616"/>
      <c r="E6" s="616"/>
      <c r="F6" s="616"/>
      <c r="G6" s="616"/>
      <c r="H6" s="616"/>
      <c r="I6" s="616"/>
      <c r="J6" s="616"/>
      <c r="K6" s="616"/>
      <c r="L6" s="616"/>
      <c r="M6" s="61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</row>
    <row r="7" spans="1:24" ht="6.75" customHeight="1" thickBot="1">
      <c r="A7" s="617"/>
      <c r="B7" s="617"/>
      <c r="C7" s="618"/>
      <c r="D7" s="618"/>
      <c r="E7" s="618"/>
      <c r="F7" s="618"/>
      <c r="G7" s="618"/>
      <c r="H7" s="618"/>
      <c r="I7" s="618"/>
      <c r="J7" s="618"/>
      <c r="K7" s="618"/>
      <c r="L7" s="618"/>
      <c r="M7" s="618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</row>
    <row r="8" spans="1:24" ht="14.25" customHeight="1" thickBot="1">
      <c r="A8" s="455" t="s">
        <v>598</v>
      </c>
      <c r="B8" s="501"/>
      <c r="C8" s="501"/>
      <c r="D8" s="501"/>
      <c r="E8" s="501"/>
      <c r="F8" s="501"/>
      <c r="G8" s="501"/>
      <c r="H8" s="501"/>
      <c r="I8" s="501"/>
      <c r="J8" s="501"/>
      <c r="K8" s="501"/>
      <c r="L8" s="501"/>
      <c r="M8" s="501"/>
      <c r="N8" s="501"/>
      <c r="O8" s="501"/>
      <c r="P8" s="501"/>
      <c r="Q8" s="501"/>
      <c r="R8" s="501"/>
      <c r="S8" s="501"/>
      <c r="T8" s="501"/>
      <c r="U8" s="501"/>
      <c r="V8" s="501"/>
      <c r="W8" s="501"/>
      <c r="X8" s="502"/>
    </row>
    <row r="9" spans="1:24" ht="24" customHeight="1" thickBot="1">
      <c r="A9" s="197" t="s">
        <v>599</v>
      </c>
      <c r="B9" s="580" t="s">
        <v>600</v>
      </c>
      <c r="C9" s="581"/>
      <c r="D9" s="580" t="s">
        <v>601</v>
      </c>
      <c r="E9" s="582"/>
      <c r="F9" s="582"/>
      <c r="G9" s="582"/>
      <c r="H9" s="582"/>
      <c r="I9" s="582"/>
      <c r="J9" s="582"/>
      <c r="K9" s="582"/>
      <c r="L9" s="582"/>
      <c r="M9" s="581"/>
      <c r="N9" s="583" t="s">
        <v>602</v>
      </c>
      <c r="O9" s="583"/>
      <c r="P9" s="583"/>
      <c r="Q9" s="505" t="s">
        <v>603</v>
      </c>
      <c r="R9" s="506"/>
      <c r="S9" s="506"/>
      <c r="T9" s="505" t="s">
        <v>604</v>
      </c>
      <c r="U9" s="506"/>
      <c r="V9" s="506"/>
      <c r="W9" s="506"/>
      <c r="X9" s="507"/>
    </row>
    <row r="10" spans="1:24" ht="27" customHeight="1">
      <c r="A10" s="198">
        <v>1</v>
      </c>
      <c r="B10" s="604"/>
      <c r="C10" s="605"/>
      <c r="D10" s="606" t="s">
        <v>605</v>
      </c>
      <c r="E10" s="607"/>
      <c r="F10" s="607"/>
      <c r="G10" s="607"/>
      <c r="H10" s="607"/>
      <c r="I10" s="607"/>
      <c r="J10" s="607"/>
      <c r="K10" s="607"/>
      <c r="L10" s="607"/>
      <c r="M10" s="608"/>
      <c r="N10" s="546">
        <v>1</v>
      </c>
      <c r="O10" s="547"/>
      <c r="P10" s="199" t="s">
        <v>435</v>
      </c>
      <c r="Q10" s="609"/>
      <c r="R10" s="610"/>
      <c r="S10" s="611"/>
      <c r="T10" s="612">
        <f>Q10</f>
        <v>0</v>
      </c>
      <c r="U10" s="613"/>
      <c r="V10" s="613"/>
      <c r="W10" s="613"/>
      <c r="X10" s="614"/>
    </row>
    <row r="11" spans="1:24" ht="20.100000000000001" customHeight="1">
      <c r="A11" s="200">
        <v>2</v>
      </c>
      <c r="B11" s="481"/>
      <c r="C11" s="482"/>
      <c r="D11" s="483" t="s">
        <v>606</v>
      </c>
      <c r="E11" s="484"/>
      <c r="F11" s="484"/>
      <c r="G11" s="484"/>
      <c r="H11" s="484"/>
      <c r="I11" s="484"/>
      <c r="J11" s="484"/>
      <c r="K11" s="484"/>
      <c r="L11" s="484"/>
      <c r="M11" s="485"/>
      <c r="N11" s="465">
        <v>1</v>
      </c>
      <c r="O11" s="466"/>
      <c r="P11" s="201" t="s">
        <v>435</v>
      </c>
      <c r="Q11" s="584"/>
      <c r="R11" s="585"/>
      <c r="S11" s="586"/>
      <c r="T11" s="587">
        <f>Q11</f>
        <v>0</v>
      </c>
      <c r="U11" s="588"/>
      <c r="V11" s="588"/>
      <c r="W11" s="588"/>
      <c r="X11" s="589"/>
    </row>
    <row r="12" spans="1:24" ht="20.100000000000001" customHeight="1">
      <c r="A12" s="200">
        <v>3</v>
      </c>
      <c r="B12" s="481"/>
      <c r="C12" s="482"/>
      <c r="D12" s="483" t="s">
        <v>607</v>
      </c>
      <c r="E12" s="484"/>
      <c r="F12" s="484"/>
      <c r="G12" s="484"/>
      <c r="H12" s="484"/>
      <c r="I12" s="484"/>
      <c r="J12" s="484"/>
      <c r="K12" s="484"/>
      <c r="L12" s="484"/>
      <c r="M12" s="485"/>
      <c r="N12" s="465">
        <v>1</v>
      </c>
      <c r="O12" s="466"/>
      <c r="P12" s="201" t="s">
        <v>435</v>
      </c>
      <c r="Q12" s="486"/>
      <c r="R12" s="487"/>
      <c r="S12" s="488"/>
      <c r="T12" s="587">
        <f>Q12</f>
        <v>0</v>
      </c>
      <c r="U12" s="588"/>
      <c r="V12" s="588"/>
      <c r="W12" s="588"/>
      <c r="X12" s="589"/>
    </row>
    <row r="13" spans="1:24" ht="20.100000000000001" customHeight="1">
      <c r="A13" s="200">
        <v>4</v>
      </c>
      <c r="B13" s="481"/>
      <c r="C13" s="482"/>
      <c r="D13" s="483" t="s">
        <v>608</v>
      </c>
      <c r="E13" s="484"/>
      <c r="F13" s="484"/>
      <c r="G13" s="484"/>
      <c r="H13" s="484"/>
      <c r="I13" s="484"/>
      <c r="J13" s="484"/>
      <c r="K13" s="484"/>
      <c r="L13" s="484"/>
      <c r="M13" s="485"/>
      <c r="N13" s="465">
        <v>1</v>
      </c>
      <c r="O13" s="466"/>
      <c r="P13" s="201" t="s">
        <v>435</v>
      </c>
      <c r="Q13" s="486"/>
      <c r="R13" s="487"/>
      <c r="S13" s="488"/>
      <c r="T13" s="587">
        <f>Q13</f>
        <v>0</v>
      </c>
      <c r="U13" s="588"/>
      <c r="V13" s="588"/>
      <c r="W13" s="588"/>
      <c r="X13" s="589"/>
    </row>
    <row r="14" spans="1:24" ht="20.100000000000001" customHeight="1">
      <c r="A14" s="200">
        <v>5</v>
      </c>
      <c r="B14" s="481"/>
      <c r="C14" s="482"/>
      <c r="D14" s="483" t="s">
        <v>609</v>
      </c>
      <c r="E14" s="484"/>
      <c r="F14" s="484"/>
      <c r="G14" s="484"/>
      <c r="H14" s="484"/>
      <c r="I14" s="484"/>
      <c r="J14" s="484"/>
      <c r="K14" s="484"/>
      <c r="L14" s="484"/>
      <c r="M14" s="485"/>
      <c r="N14" s="465">
        <v>1</v>
      </c>
      <c r="O14" s="466"/>
      <c r="P14" s="201" t="s">
        <v>435</v>
      </c>
      <c r="Q14" s="584"/>
      <c r="R14" s="585"/>
      <c r="S14" s="586"/>
      <c r="T14" s="587">
        <f t="shared" ref="T14:T19" si="0">Q14</f>
        <v>0</v>
      </c>
      <c r="U14" s="588"/>
      <c r="V14" s="588"/>
      <c r="W14" s="588"/>
      <c r="X14" s="589"/>
    </row>
    <row r="15" spans="1:24" ht="20.100000000000001" customHeight="1">
      <c r="A15" s="200">
        <v>6</v>
      </c>
      <c r="B15" s="499"/>
      <c r="C15" s="499"/>
      <c r="D15" s="464" t="s">
        <v>610</v>
      </c>
      <c r="E15" s="464"/>
      <c r="F15" s="464"/>
      <c r="G15" s="464"/>
      <c r="H15" s="464"/>
      <c r="I15" s="464"/>
      <c r="J15" s="464"/>
      <c r="K15" s="464"/>
      <c r="L15" s="464"/>
      <c r="M15" s="464"/>
      <c r="N15" s="465">
        <v>1</v>
      </c>
      <c r="O15" s="466"/>
      <c r="P15" s="201" t="s">
        <v>435</v>
      </c>
      <c r="Q15" s="603"/>
      <c r="R15" s="603"/>
      <c r="S15" s="603"/>
      <c r="T15" s="587">
        <f t="shared" si="0"/>
        <v>0</v>
      </c>
      <c r="U15" s="588"/>
      <c r="V15" s="588"/>
      <c r="W15" s="588"/>
      <c r="X15" s="589"/>
    </row>
    <row r="16" spans="1:24" ht="20.100000000000001" customHeight="1">
      <c r="A16" s="200">
        <v>7</v>
      </c>
      <c r="B16" s="499"/>
      <c r="C16" s="499"/>
      <c r="D16" s="464" t="s">
        <v>611</v>
      </c>
      <c r="E16" s="464"/>
      <c r="F16" s="464"/>
      <c r="G16" s="464"/>
      <c r="H16" s="464"/>
      <c r="I16" s="464"/>
      <c r="J16" s="464"/>
      <c r="K16" s="464"/>
      <c r="L16" s="464"/>
      <c r="M16" s="464"/>
      <c r="N16" s="465">
        <v>1</v>
      </c>
      <c r="O16" s="466"/>
      <c r="P16" s="201" t="s">
        <v>435</v>
      </c>
      <c r="Q16" s="603"/>
      <c r="R16" s="603"/>
      <c r="S16" s="603"/>
      <c r="T16" s="587">
        <f t="shared" si="0"/>
        <v>0</v>
      </c>
      <c r="U16" s="588"/>
      <c r="V16" s="588"/>
      <c r="W16" s="588"/>
      <c r="X16" s="589"/>
    </row>
    <row r="17" spans="1:24" ht="20.100000000000001" customHeight="1">
      <c r="A17" s="200">
        <v>8</v>
      </c>
      <c r="B17" s="499"/>
      <c r="C17" s="499"/>
      <c r="D17" s="464" t="s">
        <v>612</v>
      </c>
      <c r="E17" s="464"/>
      <c r="F17" s="464"/>
      <c r="G17" s="464"/>
      <c r="H17" s="464"/>
      <c r="I17" s="464"/>
      <c r="J17" s="464"/>
      <c r="K17" s="464"/>
      <c r="L17" s="464"/>
      <c r="M17" s="464"/>
      <c r="N17" s="465">
        <v>1</v>
      </c>
      <c r="O17" s="466"/>
      <c r="P17" s="201" t="s">
        <v>435</v>
      </c>
      <c r="Q17" s="603"/>
      <c r="R17" s="603"/>
      <c r="S17" s="603"/>
      <c r="T17" s="587">
        <f t="shared" si="0"/>
        <v>0</v>
      </c>
      <c r="U17" s="588"/>
      <c r="V17" s="588"/>
      <c r="W17" s="588"/>
      <c r="X17" s="589"/>
    </row>
    <row r="18" spans="1:24" ht="20.100000000000001" customHeight="1">
      <c r="A18" s="200">
        <v>9</v>
      </c>
      <c r="B18" s="481"/>
      <c r="C18" s="482"/>
      <c r="D18" s="483" t="s">
        <v>613</v>
      </c>
      <c r="E18" s="484"/>
      <c r="F18" s="484"/>
      <c r="G18" s="484"/>
      <c r="H18" s="484"/>
      <c r="I18" s="484"/>
      <c r="J18" s="484"/>
      <c r="K18" s="484"/>
      <c r="L18" s="484"/>
      <c r="M18" s="485"/>
      <c r="N18" s="465">
        <v>1</v>
      </c>
      <c r="O18" s="466"/>
      <c r="P18" s="201" t="s">
        <v>435</v>
      </c>
      <c r="Q18" s="584"/>
      <c r="R18" s="585"/>
      <c r="S18" s="586"/>
      <c r="T18" s="587">
        <f t="shared" si="0"/>
        <v>0</v>
      </c>
      <c r="U18" s="588"/>
      <c r="V18" s="588"/>
      <c r="W18" s="588"/>
      <c r="X18" s="589"/>
    </row>
    <row r="19" spans="1:24" s="204" customFormat="1" ht="27" customHeight="1" thickBot="1">
      <c r="A19" s="202">
        <v>10</v>
      </c>
      <c r="B19" s="590"/>
      <c r="C19" s="591"/>
      <c r="D19" s="592" t="s">
        <v>614</v>
      </c>
      <c r="E19" s="593"/>
      <c r="F19" s="593"/>
      <c r="G19" s="593"/>
      <c r="H19" s="593"/>
      <c r="I19" s="593"/>
      <c r="J19" s="593"/>
      <c r="K19" s="593"/>
      <c r="L19" s="593"/>
      <c r="M19" s="594"/>
      <c r="N19" s="595">
        <v>1</v>
      </c>
      <c r="O19" s="596"/>
      <c r="P19" s="203" t="s">
        <v>435</v>
      </c>
      <c r="Q19" s="597"/>
      <c r="R19" s="598"/>
      <c r="S19" s="599"/>
      <c r="T19" s="600">
        <f t="shared" si="0"/>
        <v>0</v>
      </c>
      <c r="U19" s="601"/>
      <c r="V19" s="601"/>
      <c r="W19" s="601"/>
      <c r="X19" s="602"/>
    </row>
    <row r="20" spans="1:24" s="204" customFormat="1" ht="18.75" customHeight="1" thickBot="1">
      <c r="A20" s="205"/>
      <c r="B20" s="206"/>
      <c r="C20" s="206"/>
      <c r="D20" s="206"/>
      <c r="E20" s="206"/>
      <c r="F20" s="206"/>
      <c r="G20" s="206"/>
      <c r="H20" s="206"/>
      <c r="I20" s="206"/>
      <c r="J20" s="206"/>
      <c r="K20" s="205"/>
      <c r="L20" s="207"/>
      <c r="M20" s="576" t="s">
        <v>615</v>
      </c>
      <c r="N20" s="450"/>
      <c r="O20" s="450"/>
      <c r="P20" s="450"/>
      <c r="Q20" s="450"/>
      <c r="R20" s="450"/>
      <c r="S20" s="577"/>
      <c r="T20" s="578">
        <f>SUM(T10:X19)</f>
        <v>0</v>
      </c>
      <c r="U20" s="578"/>
      <c r="V20" s="578"/>
      <c r="W20" s="578"/>
      <c r="X20" s="579"/>
    </row>
    <row r="21" spans="1:24" s="204" customFormat="1" ht="15" customHeight="1" thickBot="1">
      <c r="A21" s="195"/>
      <c r="B21" s="195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95"/>
      <c r="X21" s="195"/>
    </row>
    <row r="22" spans="1:24" ht="14.25" customHeight="1" thickBot="1">
      <c r="A22" s="455" t="s">
        <v>616</v>
      </c>
      <c r="B22" s="501"/>
      <c r="C22" s="501"/>
      <c r="D22" s="501"/>
      <c r="E22" s="501"/>
      <c r="F22" s="501"/>
      <c r="G22" s="501"/>
      <c r="H22" s="501"/>
      <c r="I22" s="501"/>
      <c r="J22" s="501"/>
      <c r="K22" s="501"/>
      <c r="L22" s="501"/>
      <c r="M22" s="501"/>
      <c r="N22" s="501"/>
      <c r="O22" s="501"/>
      <c r="P22" s="501"/>
      <c r="Q22" s="501"/>
      <c r="R22" s="501"/>
      <c r="S22" s="501"/>
      <c r="T22" s="501"/>
      <c r="U22" s="501"/>
      <c r="V22" s="501"/>
      <c r="W22" s="501"/>
      <c r="X22" s="502"/>
    </row>
    <row r="23" spans="1:24" ht="24" customHeight="1" thickBot="1">
      <c r="A23" s="197" t="s">
        <v>599</v>
      </c>
      <c r="B23" s="580"/>
      <c r="C23" s="581"/>
      <c r="D23" s="580" t="s">
        <v>601</v>
      </c>
      <c r="E23" s="582"/>
      <c r="F23" s="582"/>
      <c r="G23" s="582"/>
      <c r="H23" s="582"/>
      <c r="I23" s="582"/>
      <c r="J23" s="582"/>
      <c r="K23" s="582"/>
      <c r="L23" s="582"/>
      <c r="M23" s="581"/>
      <c r="N23" s="583" t="s">
        <v>602</v>
      </c>
      <c r="O23" s="583"/>
      <c r="P23" s="583"/>
      <c r="Q23" s="583" t="s">
        <v>603</v>
      </c>
      <c r="R23" s="583"/>
      <c r="S23" s="583"/>
      <c r="T23" s="505" t="s">
        <v>604</v>
      </c>
      <c r="U23" s="506"/>
      <c r="V23" s="506"/>
      <c r="W23" s="506"/>
      <c r="X23" s="507"/>
    </row>
    <row r="24" spans="1:24" ht="92.25" customHeight="1">
      <c r="A24" s="564">
        <v>11</v>
      </c>
      <c r="B24" s="567"/>
      <c r="C24" s="567"/>
      <c r="D24" s="568" t="s">
        <v>617</v>
      </c>
      <c r="E24" s="568"/>
      <c r="F24" s="568"/>
      <c r="G24" s="568"/>
      <c r="H24" s="568"/>
      <c r="I24" s="568"/>
      <c r="J24" s="568"/>
      <c r="K24" s="568"/>
      <c r="L24" s="568"/>
      <c r="M24" s="568"/>
      <c r="N24" s="569">
        <v>300</v>
      </c>
      <c r="O24" s="570"/>
      <c r="P24" s="199" t="s">
        <v>238</v>
      </c>
      <c r="Q24" s="548"/>
      <c r="R24" s="548"/>
      <c r="S24" s="548"/>
      <c r="T24" s="549">
        <f>N24*Q24</f>
        <v>0</v>
      </c>
      <c r="U24" s="550"/>
      <c r="V24" s="550"/>
      <c r="W24" s="550"/>
      <c r="X24" s="551"/>
    </row>
    <row r="25" spans="1:24" ht="116.25" customHeight="1">
      <c r="A25" s="565"/>
      <c r="B25" s="499"/>
      <c r="C25" s="499"/>
      <c r="D25" s="509" t="s">
        <v>618</v>
      </c>
      <c r="E25" s="509"/>
      <c r="F25" s="509"/>
      <c r="G25" s="509"/>
      <c r="H25" s="509"/>
      <c r="I25" s="509"/>
      <c r="J25" s="509"/>
      <c r="K25" s="509"/>
      <c r="L25" s="509"/>
      <c r="M25" s="509"/>
      <c r="N25" s="465">
        <v>2</v>
      </c>
      <c r="O25" s="466"/>
      <c r="P25" s="201" t="s">
        <v>619</v>
      </c>
      <c r="Q25" s="571"/>
      <c r="R25" s="571"/>
      <c r="S25" s="571"/>
      <c r="T25" s="529"/>
      <c r="U25" s="530"/>
      <c r="V25" s="530"/>
      <c r="W25" s="530"/>
      <c r="X25" s="531"/>
    </row>
    <row r="26" spans="1:24" ht="66" customHeight="1">
      <c r="A26" s="565"/>
      <c r="B26" s="499"/>
      <c r="C26" s="499"/>
      <c r="D26" s="559" t="s">
        <v>620</v>
      </c>
      <c r="E26" s="509"/>
      <c r="F26" s="509"/>
      <c r="G26" s="509"/>
      <c r="H26" s="509"/>
      <c r="I26" s="509"/>
      <c r="J26" s="509"/>
      <c r="K26" s="509"/>
      <c r="L26" s="509"/>
      <c r="M26" s="509"/>
      <c r="N26" s="465">
        <v>2</v>
      </c>
      <c r="O26" s="466"/>
      <c r="P26" s="201" t="s">
        <v>619</v>
      </c>
      <c r="Q26" s="571"/>
      <c r="R26" s="571"/>
      <c r="S26" s="571"/>
      <c r="T26" s="529"/>
      <c r="U26" s="530"/>
      <c r="V26" s="530"/>
      <c r="W26" s="530"/>
      <c r="X26" s="531"/>
    </row>
    <row r="27" spans="1:24" ht="27.75" customHeight="1">
      <c r="A27" s="565"/>
      <c r="B27" s="499"/>
      <c r="C27" s="499"/>
      <c r="D27" s="509" t="s">
        <v>621</v>
      </c>
      <c r="E27" s="509"/>
      <c r="F27" s="509"/>
      <c r="G27" s="509"/>
      <c r="H27" s="509"/>
      <c r="I27" s="509"/>
      <c r="J27" s="509"/>
      <c r="K27" s="509"/>
      <c r="L27" s="509"/>
      <c r="M27" s="509"/>
      <c r="N27" s="465">
        <v>2</v>
      </c>
      <c r="O27" s="466"/>
      <c r="P27" s="201" t="s">
        <v>619</v>
      </c>
      <c r="Q27" s="571"/>
      <c r="R27" s="571"/>
      <c r="S27" s="571"/>
      <c r="T27" s="529"/>
      <c r="U27" s="530"/>
      <c r="V27" s="530"/>
      <c r="W27" s="530"/>
      <c r="X27" s="531"/>
    </row>
    <row r="28" spans="1:24" ht="90.75" customHeight="1" thickBot="1">
      <c r="A28" s="566"/>
      <c r="B28" s="560"/>
      <c r="C28" s="560"/>
      <c r="D28" s="561" t="s">
        <v>622</v>
      </c>
      <c r="E28" s="561"/>
      <c r="F28" s="561"/>
      <c r="G28" s="561"/>
      <c r="H28" s="561"/>
      <c r="I28" s="561"/>
      <c r="J28" s="561"/>
      <c r="K28" s="561"/>
      <c r="L28" s="561"/>
      <c r="M28" s="561"/>
      <c r="N28" s="562">
        <v>4</v>
      </c>
      <c r="O28" s="563"/>
      <c r="P28" s="203" t="s">
        <v>223</v>
      </c>
      <c r="Q28" s="572"/>
      <c r="R28" s="572"/>
      <c r="S28" s="572"/>
      <c r="T28" s="573"/>
      <c r="U28" s="574"/>
      <c r="V28" s="574"/>
      <c r="W28" s="574"/>
      <c r="X28" s="575"/>
    </row>
    <row r="29" spans="1:24" s="204" customFormat="1" ht="18.75" customHeight="1" thickBot="1">
      <c r="A29" s="195"/>
      <c r="B29" s="208"/>
      <c r="C29" s="208"/>
      <c r="D29" s="208"/>
      <c r="E29" s="208"/>
      <c r="F29" s="208"/>
      <c r="G29" s="208"/>
      <c r="H29" s="208"/>
      <c r="I29" s="208"/>
      <c r="J29" s="208"/>
      <c r="K29" s="195"/>
      <c r="L29" s="554" t="s">
        <v>623</v>
      </c>
      <c r="M29" s="555"/>
      <c r="N29" s="555"/>
      <c r="O29" s="555"/>
      <c r="P29" s="555"/>
      <c r="Q29" s="555"/>
      <c r="R29" s="555"/>
      <c r="S29" s="209"/>
      <c r="T29" s="556">
        <f>T24</f>
        <v>0</v>
      </c>
      <c r="U29" s="557"/>
      <c r="V29" s="557"/>
      <c r="W29" s="557"/>
      <c r="X29" s="558"/>
    </row>
    <row r="30" spans="1:24" ht="15" customHeight="1" thickBot="1"/>
    <row r="31" spans="1:24" s="204" customFormat="1" ht="14.25" customHeight="1" thickBot="1">
      <c r="A31" s="455" t="s">
        <v>624</v>
      </c>
      <c r="B31" s="501"/>
      <c r="C31" s="501"/>
      <c r="D31" s="501"/>
      <c r="E31" s="501"/>
      <c r="F31" s="501"/>
      <c r="G31" s="501"/>
      <c r="H31" s="501"/>
      <c r="I31" s="501"/>
      <c r="J31" s="501"/>
      <c r="K31" s="501"/>
      <c r="L31" s="501"/>
      <c r="M31" s="501"/>
      <c r="N31" s="501"/>
      <c r="O31" s="501"/>
      <c r="P31" s="501"/>
      <c r="Q31" s="501"/>
      <c r="R31" s="501"/>
      <c r="S31" s="501"/>
      <c r="T31" s="501"/>
      <c r="U31" s="501"/>
      <c r="V31" s="501"/>
      <c r="W31" s="501"/>
      <c r="X31" s="502"/>
    </row>
    <row r="32" spans="1:24" s="204" customFormat="1" ht="24" customHeight="1" thickBot="1">
      <c r="A32" s="210" t="s">
        <v>599</v>
      </c>
      <c r="B32" s="503"/>
      <c r="C32" s="503"/>
      <c r="D32" s="503" t="s">
        <v>601</v>
      </c>
      <c r="E32" s="503"/>
      <c r="F32" s="503"/>
      <c r="G32" s="503"/>
      <c r="H32" s="503"/>
      <c r="I32" s="503"/>
      <c r="J32" s="503"/>
      <c r="K32" s="503"/>
      <c r="L32" s="503"/>
      <c r="M32" s="503"/>
      <c r="N32" s="504" t="s">
        <v>602</v>
      </c>
      <c r="O32" s="504"/>
      <c r="P32" s="504"/>
      <c r="Q32" s="504" t="s">
        <v>625</v>
      </c>
      <c r="R32" s="504"/>
      <c r="S32" s="504"/>
      <c r="T32" s="505" t="s">
        <v>626</v>
      </c>
      <c r="U32" s="506"/>
      <c r="V32" s="506"/>
      <c r="W32" s="506"/>
      <c r="X32" s="507"/>
    </row>
    <row r="33" spans="1:24" s="204" customFormat="1" ht="54.75" customHeight="1">
      <c r="A33" s="211">
        <v>12</v>
      </c>
      <c r="B33" s="544"/>
      <c r="C33" s="545"/>
      <c r="D33" s="526" t="s">
        <v>627</v>
      </c>
      <c r="E33" s="527"/>
      <c r="F33" s="527"/>
      <c r="G33" s="527"/>
      <c r="H33" s="527"/>
      <c r="I33" s="527"/>
      <c r="J33" s="527"/>
      <c r="K33" s="527"/>
      <c r="L33" s="527"/>
      <c r="M33" s="527"/>
      <c r="N33" s="546">
        <v>4</v>
      </c>
      <c r="O33" s="547"/>
      <c r="P33" s="199" t="s">
        <v>619</v>
      </c>
      <c r="Q33" s="548"/>
      <c r="R33" s="548"/>
      <c r="S33" s="548"/>
      <c r="T33" s="549">
        <f>N33*Q33</f>
        <v>0</v>
      </c>
      <c r="U33" s="550"/>
      <c r="V33" s="550"/>
      <c r="W33" s="550"/>
      <c r="X33" s="551"/>
    </row>
    <row r="34" spans="1:24" ht="63" customHeight="1">
      <c r="A34" s="212">
        <v>13</v>
      </c>
      <c r="B34" s="541"/>
      <c r="C34" s="542"/>
      <c r="D34" s="543" t="s">
        <v>628</v>
      </c>
      <c r="E34" s="543"/>
      <c r="F34" s="543"/>
      <c r="G34" s="543"/>
      <c r="H34" s="543"/>
      <c r="I34" s="543"/>
      <c r="J34" s="543"/>
      <c r="K34" s="543"/>
      <c r="L34" s="543"/>
      <c r="M34" s="543"/>
      <c r="N34" s="552">
        <v>100</v>
      </c>
      <c r="O34" s="553"/>
      <c r="P34" s="213" t="s">
        <v>238</v>
      </c>
      <c r="Q34" s="535"/>
      <c r="R34" s="536"/>
      <c r="S34" s="537"/>
      <c r="T34" s="511">
        <f>N34*Q34</f>
        <v>0</v>
      </c>
      <c r="U34" s="512"/>
      <c r="V34" s="512"/>
      <c r="W34" s="512"/>
      <c r="X34" s="513"/>
    </row>
    <row r="35" spans="1:24" ht="64.5" customHeight="1">
      <c r="A35" s="212">
        <v>14</v>
      </c>
      <c r="B35" s="541"/>
      <c r="C35" s="542"/>
      <c r="D35" s="543" t="s">
        <v>629</v>
      </c>
      <c r="E35" s="543"/>
      <c r="F35" s="543"/>
      <c r="G35" s="543"/>
      <c r="H35" s="543"/>
      <c r="I35" s="543"/>
      <c r="J35" s="543"/>
      <c r="K35" s="543"/>
      <c r="L35" s="543"/>
      <c r="M35" s="543"/>
      <c r="N35" s="518">
        <v>12</v>
      </c>
      <c r="O35" s="519"/>
      <c r="P35" s="213" t="s">
        <v>238</v>
      </c>
      <c r="Q35" s="535"/>
      <c r="R35" s="536"/>
      <c r="S35" s="537"/>
      <c r="T35" s="511">
        <f t="shared" ref="T35:T45" si="1">N35*Q35</f>
        <v>0</v>
      </c>
      <c r="U35" s="512"/>
      <c r="V35" s="512"/>
      <c r="W35" s="512"/>
      <c r="X35" s="513"/>
    </row>
    <row r="36" spans="1:24" ht="26.25" customHeight="1">
      <c r="A36" s="212">
        <v>15</v>
      </c>
      <c r="B36" s="515"/>
      <c r="C36" s="515"/>
      <c r="D36" s="485" t="s">
        <v>630</v>
      </c>
      <c r="E36" s="464"/>
      <c r="F36" s="464"/>
      <c r="G36" s="464"/>
      <c r="H36" s="464"/>
      <c r="I36" s="464"/>
      <c r="J36" s="464"/>
      <c r="K36" s="464"/>
      <c r="L36" s="464"/>
      <c r="M36" s="464"/>
      <c r="N36" s="465">
        <v>4</v>
      </c>
      <c r="O36" s="466"/>
      <c r="P36" s="201" t="s">
        <v>619</v>
      </c>
      <c r="Q36" s="535"/>
      <c r="R36" s="536"/>
      <c r="S36" s="537"/>
      <c r="T36" s="511">
        <f t="shared" si="1"/>
        <v>0</v>
      </c>
      <c r="U36" s="512"/>
      <c r="V36" s="512"/>
      <c r="W36" s="512"/>
      <c r="X36" s="513"/>
    </row>
    <row r="37" spans="1:24" ht="26.25" customHeight="1">
      <c r="A37" s="212">
        <v>16</v>
      </c>
      <c r="B37" s="515"/>
      <c r="C37" s="515"/>
      <c r="D37" s="534" t="s">
        <v>631</v>
      </c>
      <c r="E37" s="509"/>
      <c r="F37" s="509"/>
      <c r="G37" s="509"/>
      <c r="H37" s="509"/>
      <c r="I37" s="509"/>
      <c r="J37" s="509"/>
      <c r="K37" s="509"/>
      <c r="L37" s="509"/>
      <c r="M37" s="509"/>
      <c r="N37" s="465">
        <v>6</v>
      </c>
      <c r="O37" s="466"/>
      <c r="P37" s="201" t="s">
        <v>619</v>
      </c>
      <c r="Q37" s="535"/>
      <c r="R37" s="536"/>
      <c r="S37" s="537"/>
      <c r="T37" s="511">
        <f t="shared" si="1"/>
        <v>0</v>
      </c>
      <c r="U37" s="512"/>
      <c r="V37" s="512"/>
      <c r="W37" s="512"/>
      <c r="X37" s="513"/>
    </row>
    <row r="38" spans="1:24" ht="97.5" customHeight="1">
      <c r="A38" s="212">
        <v>17</v>
      </c>
      <c r="B38" s="538"/>
      <c r="C38" s="539"/>
      <c r="D38" s="540" t="s">
        <v>632</v>
      </c>
      <c r="E38" s="527"/>
      <c r="F38" s="527"/>
      <c r="G38" s="527"/>
      <c r="H38" s="527"/>
      <c r="I38" s="527"/>
      <c r="J38" s="527"/>
      <c r="K38" s="527"/>
      <c r="L38" s="527"/>
      <c r="M38" s="527"/>
      <c r="N38" s="465">
        <v>1</v>
      </c>
      <c r="O38" s="466"/>
      <c r="P38" s="201" t="s">
        <v>619</v>
      </c>
      <c r="Q38" s="535"/>
      <c r="R38" s="536"/>
      <c r="S38" s="537"/>
      <c r="T38" s="511">
        <f t="shared" si="1"/>
        <v>0</v>
      </c>
      <c r="U38" s="512"/>
      <c r="V38" s="512"/>
      <c r="W38" s="512"/>
      <c r="X38" s="513"/>
    </row>
    <row r="39" spans="1:24" ht="26.25" customHeight="1">
      <c r="A39" s="212">
        <v>18</v>
      </c>
      <c r="B39" s="515"/>
      <c r="C39" s="515"/>
      <c r="D39" s="532" t="s">
        <v>633</v>
      </c>
      <c r="E39" s="533"/>
      <c r="F39" s="533"/>
      <c r="G39" s="533"/>
      <c r="H39" s="533"/>
      <c r="I39" s="533"/>
      <c r="J39" s="533"/>
      <c r="K39" s="533"/>
      <c r="L39" s="533"/>
      <c r="M39" s="533"/>
      <c r="N39" s="518">
        <v>1</v>
      </c>
      <c r="O39" s="519"/>
      <c r="P39" s="213" t="s">
        <v>435</v>
      </c>
      <c r="Q39" s="528"/>
      <c r="R39" s="528"/>
      <c r="S39" s="528"/>
      <c r="T39" s="511">
        <f t="shared" si="1"/>
        <v>0</v>
      </c>
      <c r="U39" s="512"/>
      <c r="V39" s="512"/>
      <c r="W39" s="512"/>
      <c r="X39" s="513"/>
    </row>
    <row r="40" spans="1:24" ht="26.25" customHeight="1">
      <c r="A40" s="212">
        <v>19</v>
      </c>
      <c r="B40" s="515"/>
      <c r="C40" s="515"/>
      <c r="D40" s="532" t="s">
        <v>634</v>
      </c>
      <c r="E40" s="533"/>
      <c r="F40" s="533"/>
      <c r="G40" s="533"/>
      <c r="H40" s="533"/>
      <c r="I40" s="533"/>
      <c r="J40" s="533"/>
      <c r="K40" s="533"/>
      <c r="L40" s="533"/>
      <c r="M40" s="533"/>
      <c r="N40" s="518">
        <v>4</v>
      </c>
      <c r="O40" s="519"/>
      <c r="P40" s="213" t="s">
        <v>238</v>
      </c>
      <c r="Q40" s="510"/>
      <c r="R40" s="510"/>
      <c r="S40" s="510"/>
      <c r="T40" s="511">
        <f t="shared" si="1"/>
        <v>0</v>
      </c>
      <c r="U40" s="512"/>
      <c r="V40" s="512"/>
      <c r="W40" s="512"/>
      <c r="X40" s="513"/>
    </row>
    <row r="41" spans="1:24" s="204" customFormat="1" ht="26.25" customHeight="1">
      <c r="A41" s="214">
        <v>20</v>
      </c>
      <c r="B41" s="525"/>
      <c r="C41" s="525"/>
      <c r="D41" s="526" t="s">
        <v>635</v>
      </c>
      <c r="E41" s="527"/>
      <c r="F41" s="527"/>
      <c r="G41" s="527"/>
      <c r="H41" s="527"/>
      <c r="I41" s="527"/>
      <c r="J41" s="527"/>
      <c r="K41" s="527"/>
      <c r="L41" s="527"/>
      <c r="M41" s="527"/>
      <c r="N41" s="518">
        <v>20</v>
      </c>
      <c r="O41" s="519"/>
      <c r="P41" s="213" t="s">
        <v>238</v>
      </c>
      <c r="Q41" s="528"/>
      <c r="R41" s="528"/>
      <c r="S41" s="528"/>
      <c r="T41" s="529">
        <f t="shared" si="1"/>
        <v>0</v>
      </c>
      <c r="U41" s="530"/>
      <c r="V41" s="530"/>
      <c r="W41" s="530"/>
      <c r="X41" s="531"/>
    </row>
    <row r="42" spans="1:24" s="204" customFormat="1" ht="26.25" customHeight="1">
      <c r="A42" s="214">
        <v>21</v>
      </c>
      <c r="B42" s="525"/>
      <c r="C42" s="525"/>
      <c r="D42" s="526" t="s">
        <v>636</v>
      </c>
      <c r="E42" s="527"/>
      <c r="F42" s="527"/>
      <c r="G42" s="527"/>
      <c r="H42" s="527"/>
      <c r="I42" s="527"/>
      <c r="J42" s="527"/>
      <c r="K42" s="527"/>
      <c r="L42" s="527"/>
      <c r="M42" s="527"/>
      <c r="N42" s="518">
        <v>20</v>
      </c>
      <c r="O42" s="519"/>
      <c r="P42" s="213" t="s">
        <v>238</v>
      </c>
      <c r="Q42" s="528"/>
      <c r="R42" s="528"/>
      <c r="S42" s="528"/>
      <c r="T42" s="529">
        <f t="shared" si="1"/>
        <v>0</v>
      </c>
      <c r="U42" s="530"/>
      <c r="V42" s="530"/>
      <c r="W42" s="530"/>
      <c r="X42" s="531"/>
    </row>
    <row r="43" spans="1:24" s="204" customFormat="1" ht="82.5" customHeight="1">
      <c r="A43" s="214">
        <v>22</v>
      </c>
      <c r="B43" s="525"/>
      <c r="C43" s="525"/>
      <c r="D43" s="526" t="s">
        <v>637</v>
      </c>
      <c r="E43" s="527"/>
      <c r="F43" s="527"/>
      <c r="G43" s="527"/>
      <c r="H43" s="527"/>
      <c r="I43" s="527"/>
      <c r="J43" s="527"/>
      <c r="K43" s="527"/>
      <c r="L43" s="527"/>
      <c r="M43" s="527"/>
      <c r="N43" s="518">
        <v>5</v>
      </c>
      <c r="O43" s="519"/>
      <c r="P43" s="213" t="s">
        <v>619</v>
      </c>
      <c r="Q43" s="528"/>
      <c r="R43" s="528"/>
      <c r="S43" s="528"/>
      <c r="T43" s="529">
        <f t="shared" si="1"/>
        <v>0</v>
      </c>
      <c r="U43" s="530"/>
      <c r="V43" s="530"/>
      <c r="W43" s="530"/>
      <c r="X43" s="531"/>
    </row>
    <row r="44" spans="1:24" ht="87.75" customHeight="1">
      <c r="A44" s="212">
        <v>23</v>
      </c>
      <c r="B44" s="515"/>
      <c r="C44" s="515"/>
      <c r="D44" s="532" t="s">
        <v>638</v>
      </c>
      <c r="E44" s="533"/>
      <c r="F44" s="533"/>
      <c r="G44" s="533"/>
      <c r="H44" s="533"/>
      <c r="I44" s="533"/>
      <c r="J44" s="533"/>
      <c r="K44" s="533"/>
      <c r="L44" s="533"/>
      <c r="M44" s="533"/>
      <c r="N44" s="518">
        <v>325</v>
      </c>
      <c r="O44" s="519"/>
      <c r="P44" s="213" t="s">
        <v>639</v>
      </c>
      <c r="Q44" s="510"/>
      <c r="R44" s="510"/>
      <c r="S44" s="510"/>
      <c r="T44" s="511">
        <f t="shared" si="1"/>
        <v>0</v>
      </c>
      <c r="U44" s="512"/>
      <c r="V44" s="512"/>
      <c r="W44" s="512"/>
      <c r="X44" s="513"/>
    </row>
    <row r="45" spans="1:24" ht="145.5" customHeight="1">
      <c r="A45" s="212">
        <v>24</v>
      </c>
      <c r="B45" s="515"/>
      <c r="C45" s="515"/>
      <c r="D45" s="516" t="s">
        <v>640</v>
      </c>
      <c r="E45" s="517"/>
      <c r="F45" s="517"/>
      <c r="G45" s="517"/>
      <c r="H45" s="517"/>
      <c r="I45" s="517"/>
      <c r="J45" s="517"/>
      <c r="K45" s="517"/>
      <c r="L45" s="517"/>
      <c r="M45" s="517"/>
      <c r="N45" s="518">
        <v>1</v>
      </c>
      <c r="O45" s="519"/>
      <c r="P45" s="213" t="s">
        <v>619</v>
      </c>
      <c r="Q45" s="510"/>
      <c r="R45" s="510"/>
      <c r="S45" s="510"/>
      <c r="T45" s="511">
        <f t="shared" si="1"/>
        <v>0</v>
      </c>
      <c r="U45" s="512"/>
      <c r="V45" s="512"/>
      <c r="W45" s="512"/>
      <c r="X45" s="513"/>
    </row>
    <row r="46" spans="1:24" ht="123.75" customHeight="1" thickBot="1">
      <c r="A46" s="212">
        <v>25</v>
      </c>
      <c r="B46" s="515"/>
      <c r="C46" s="515"/>
      <c r="D46" s="520" t="s">
        <v>641</v>
      </c>
      <c r="E46" s="521"/>
      <c r="F46" s="521"/>
      <c r="G46" s="521"/>
      <c r="H46" s="521"/>
      <c r="I46" s="521"/>
      <c r="J46" s="521"/>
      <c r="K46" s="521"/>
      <c r="L46" s="521"/>
      <c r="M46" s="521"/>
      <c r="N46" s="518">
        <v>4</v>
      </c>
      <c r="O46" s="519"/>
      <c r="P46" s="213" t="s">
        <v>619</v>
      </c>
      <c r="Q46" s="510"/>
      <c r="R46" s="510"/>
      <c r="S46" s="510"/>
      <c r="T46" s="522">
        <f>N46*Q46</f>
        <v>0</v>
      </c>
      <c r="U46" s="523"/>
      <c r="V46" s="523"/>
      <c r="W46" s="523"/>
      <c r="X46" s="524"/>
    </row>
    <row r="47" spans="1:24" s="204" customFormat="1" ht="18.75" customHeight="1" thickBot="1">
      <c r="A47" s="205"/>
      <c r="B47" s="206"/>
      <c r="C47" s="206"/>
      <c r="D47" s="206"/>
      <c r="E47" s="206"/>
      <c r="F47" s="206"/>
      <c r="G47" s="206"/>
      <c r="H47" s="206"/>
      <c r="I47" s="206"/>
      <c r="J47" s="206"/>
      <c r="K47" s="205"/>
      <c r="L47" s="207"/>
      <c r="M47" s="514" t="s">
        <v>642</v>
      </c>
      <c r="N47" s="450"/>
      <c r="O47" s="450"/>
      <c r="P47" s="450"/>
      <c r="Q47" s="450"/>
      <c r="R47" s="450"/>
      <c r="S47" s="451"/>
      <c r="T47" s="452">
        <f>SUM(T33:X46)</f>
        <v>0</v>
      </c>
      <c r="U47" s="453"/>
      <c r="V47" s="453"/>
      <c r="W47" s="453"/>
      <c r="X47" s="454"/>
    </row>
    <row r="48" spans="1:24" s="204" customFormat="1" ht="18.75" customHeight="1" thickBot="1">
      <c r="A48" s="215"/>
      <c r="B48" s="216"/>
      <c r="C48" s="216"/>
      <c r="D48" s="216"/>
      <c r="E48" s="216"/>
      <c r="F48" s="216"/>
      <c r="G48" s="216"/>
      <c r="H48" s="216"/>
      <c r="I48" s="216"/>
      <c r="J48" s="216"/>
      <c r="K48" s="215"/>
      <c r="L48" s="217"/>
      <c r="M48" s="218"/>
      <c r="N48" s="218"/>
      <c r="O48" s="218"/>
      <c r="P48" s="218"/>
      <c r="Q48" s="218"/>
      <c r="R48" s="218"/>
      <c r="S48" s="218"/>
      <c r="T48" s="219"/>
      <c r="U48" s="219"/>
      <c r="V48" s="219"/>
      <c r="W48" s="219"/>
      <c r="X48" s="219"/>
    </row>
    <row r="49" spans="1:24" ht="14.25" customHeight="1" thickBot="1">
      <c r="A49" s="455" t="s">
        <v>643</v>
      </c>
      <c r="B49" s="501"/>
      <c r="C49" s="501"/>
      <c r="D49" s="501"/>
      <c r="E49" s="501"/>
      <c r="F49" s="501"/>
      <c r="G49" s="501"/>
      <c r="H49" s="501"/>
      <c r="I49" s="501"/>
      <c r="J49" s="501"/>
      <c r="K49" s="501"/>
      <c r="L49" s="501"/>
      <c r="M49" s="501"/>
      <c r="N49" s="501"/>
      <c r="O49" s="501"/>
      <c r="P49" s="501"/>
      <c r="Q49" s="501"/>
      <c r="R49" s="501"/>
      <c r="S49" s="501"/>
      <c r="T49" s="501"/>
      <c r="U49" s="501"/>
      <c r="V49" s="501"/>
      <c r="W49" s="501"/>
      <c r="X49" s="502"/>
    </row>
    <row r="50" spans="1:24" ht="21.75" customHeight="1" thickBot="1">
      <c r="A50" s="210" t="s">
        <v>599</v>
      </c>
      <c r="B50" s="503" t="s">
        <v>600</v>
      </c>
      <c r="C50" s="503"/>
      <c r="D50" s="503" t="s">
        <v>601</v>
      </c>
      <c r="E50" s="503"/>
      <c r="F50" s="503"/>
      <c r="G50" s="503"/>
      <c r="H50" s="503"/>
      <c r="I50" s="503"/>
      <c r="J50" s="503"/>
      <c r="K50" s="503"/>
      <c r="L50" s="503"/>
      <c r="M50" s="503"/>
      <c r="N50" s="504" t="s">
        <v>602</v>
      </c>
      <c r="O50" s="504"/>
      <c r="P50" s="504"/>
      <c r="Q50" s="504" t="s">
        <v>625</v>
      </c>
      <c r="R50" s="504"/>
      <c r="S50" s="504"/>
      <c r="T50" s="505" t="s">
        <v>626</v>
      </c>
      <c r="U50" s="506"/>
      <c r="V50" s="506"/>
      <c r="W50" s="506"/>
      <c r="X50" s="507"/>
    </row>
    <row r="51" spans="1:24" ht="40.5" customHeight="1">
      <c r="A51" s="220">
        <v>26</v>
      </c>
      <c r="B51" s="461"/>
      <c r="C51" s="462"/>
      <c r="D51" s="463" t="s">
        <v>644</v>
      </c>
      <c r="E51" s="464"/>
      <c r="F51" s="464"/>
      <c r="G51" s="464"/>
      <c r="H51" s="464"/>
      <c r="I51" s="464"/>
      <c r="J51" s="464"/>
      <c r="K51" s="464"/>
      <c r="L51" s="464"/>
      <c r="M51" s="464"/>
      <c r="N51" s="465">
        <v>1</v>
      </c>
      <c r="O51" s="466"/>
      <c r="P51" s="201" t="s">
        <v>435</v>
      </c>
      <c r="Q51" s="510"/>
      <c r="R51" s="510"/>
      <c r="S51" s="510"/>
      <c r="T51" s="511">
        <f t="shared" ref="T51:T58" si="2">N51*Q51</f>
        <v>0</v>
      </c>
      <c r="U51" s="512"/>
      <c r="V51" s="512"/>
      <c r="W51" s="512"/>
      <c r="X51" s="513"/>
    </row>
    <row r="52" spans="1:24" ht="20.100000000000001" customHeight="1">
      <c r="A52" s="200">
        <v>27</v>
      </c>
      <c r="B52" s="499"/>
      <c r="C52" s="499"/>
      <c r="D52" s="464" t="s">
        <v>645</v>
      </c>
      <c r="E52" s="464"/>
      <c r="F52" s="464"/>
      <c r="G52" s="464"/>
      <c r="H52" s="464"/>
      <c r="I52" s="464"/>
      <c r="J52" s="464"/>
      <c r="K52" s="464"/>
      <c r="L52" s="464"/>
      <c r="M52" s="464"/>
      <c r="N52" s="465">
        <v>1</v>
      </c>
      <c r="O52" s="466"/>
      <c r="P52" s="201" t="s">
        <v>435</v>
      </c>
      <c r="Q52" s="500"/>
      <c r="R52" s="500"/>
      <c r="S52" s="500"/>
      <c r="T52" s="468">
        <f t="shared" si="2"/>
        <v>0</v>
      </c>
      <c r="U52" s="469"/>
      <c r="V52" s="469"/>
      <c r="W52" s="469"/>
      <c r="X52" s="470"/>
    </row>
    <row r="53" spans="1:24" ht="20.100000000000001" customHeight="1">
      <c r="A53" s="200">
        <v>28</v>
      </c>
      <c r="B53" s="499"/>
      <c r="C53" s="499"/>
      <c r="D53" s="464" t="s">
        <v>646</v>
      </c>
      <c r="E53" s="464"/>
      <c r="F53" s="464"/>
      <c r="G53" s="464"/>
      <c r="H53" s="464"/>
      <c r="I53" s="464"/>
      <c r="J53" s="464"/>
      <c r="K53" s="464"/>
      <c r="L53" s="464"/>
      <c r="M53" s="464"/>
      <c r="N53" s="465">
        <v>1</v>
      </c>
      <c r="O53" s="466"/>
      <c r="P53" s="201" t="s">
        <v>435</v>
      </c>
      <c r="Q53" s="500"/>
      <c r="R53" s="500"/>
      <c r="S53" s="500"/>
      <c r="T53" s="468">
        <f t="shared" si="2"/>
        <v>0</v>
      </c>
      <c r="U53" s="469"/>
      <c r="V53" s="469"/>
      <c r="W53" s="469"/>
      <c r="X53" s="470"/>
    </row>
    <row r="54" spans="1:24" ht="20.100000000000001" customHeight="1">
      <c r="A54" s="200">
        <v>29</v>
      </c>
      <c r="B54" s="499"/>
      <c r="C54" s="499"/>
      <c r="D54" s="464" t="s">
        <v>647</v>
      </c>
      <c r="E54" s="464"/>
      <c r="F54" s="464"/>
      <c r="G54" s="464"/>
      <c r="H54" s="464"/>
      <c r="I54" s="464"/>
      <c r="J54" s="464"/>
      <c r="K54" s="464"/>
      <c r="L54" s="464"/>
      <c r="M54" s="464"/>
      <c r="N54" s="465">
        <v>20</v>
      </c>
      <c r="O54" s="466"/>
      <c r="P54" s="201" t="s">
        <v>238</v>
      </c>
      <c r="Q54" s="500"/>
      <c r="R54" s="500"/>
      <c r="S54" s="500"/>
      <c r="T54" s="468">
        <f t="shared" si="2"/>
        <v>0</v>
      </c>
      <c r="U54" s="469"/>
      <c r="V54" s="469"/>
      <c r="W54" s="469"/>
      <c r="X54" s="470"/>
    </row>
    <row r="55" spans="1:24" ht="20.100000000000001" customHeight="1">
      <c r="A55" s="200">
        <v>30</v>
      </c>
      <c r="B55" s="499"/>
      <c r="C55" s="499"/>
      <c r="D55" s="464" t="s">
        <v>648</v>
      </c>
      <c r="E55" s="464"/>
      <c r="F55" s="464"/>
      <c r="G55" s="464"/>
      <c r="H55" s="464"/>
      <c r="I55" s="464"/>
      <c r="J55" s="464"/>
      <c r="K55" s="464"/>
      <c r="L55" s="464"/>
      <c r="M55" s="464"/>
      <c r="N55" s="465">
        <v>4</v>
      </c>
      <c r="O55" s="466"/>
      <c r="P55" s="201" t="s">
        <v>238</v>
      </c>
      <c r="Q55" s="500"/>
      <c r="R55" s="500"/>
      <c r="S55" s="500"/>
      <c r="T55" s="468">
        <f t="shared" si="2"/>
        <v>0</v>
      </c>
      <c r="U55" s="469"/>
      <c r="V55" s="469"/>
      <c r="W55" s="469"/>
      <c r="X55" s="470"/>
    </row>
    <row r="56" spans="1:24" ht="20.100000000000001" customHeight="1">
      <c r="A56" s="200">
        <v>31</v>
      </c>
      <c r="B56" s="499"/>
      <c r="C56" s="499"/>
      <c r="D56" s="464" t="s">
        <v>649</v>
      </c>
      <c r="E56" s="464"/>
      <c r="F56" s="464"/>
      <c r="G56" s="464"/>
      <c r="H56" s="464"/>
      <c r="I56" s="464"/>
      <c r="J56" s="464"/>
      <c r="K56" s="464"/>
      <c r="L56" s="464"/>
      <c r="M56" s="464"/>
      <c r="N56" s="465">
        <v>1</v>
      </c>
      <c r="O56" s="466"/>
      <c r="P56" s="201" t="s">
        <v>435</v>
      </c>
      <c r="Q56" s="500"/>
      <c r="R56" s="500"/>
      <c r="S56" s="500"/>
      <c r="T56" s="468">
        <f t="shared" si="2"/>
        <v>0</v>
      </c>
      <c r="U56" s="469"/>
      <c r="V56" s="469"/>
      <c r="W56" s="469"/>
      <c r="X56" s="470"/>
    </row>
    <row r="57" spans="1:24" ht="20.100000000000001" customHeight="1">
      <c r="A57" s="200">
        <v>32</v>
      </c>
      <c r="B57" s="499"/>
      <c r="C57" s="499"/>
      <c r="D57" s="464" t="s">
        <v>650</v>
      </c>
      <c r="E57" s="464"/>
      <c r="F57" s="464"/>
      <c r="G57" s="464"/>
      <c r="H57" s="464"/>
      <c r="I57" s="464"/>
      <c r="J57" s="464"/>
      <c r="K57" s="464"/>
      <c r="L57" s="464"/>
      <c r="M57" s="464"/>
      <c r="N57" s="465">
        <v>1</v>
      </c>
      <c r="O57" s="466"/>
      <c r="P57" s="201" t="s">
        <v>435</v>
      </c>
      <c r="Q57" s="500"/>
      <c r="R57" s="500"/>
      <c r="S57" s="500"/>
      <c r="T57" s="468">
        <f t="shared" si="2"/>
        <v>0</v>
      </c>
      <c r="U57" s="469"/>
      <c r="V57" s="469"/>
      <c r="W57" s="469"/>
      <c r="X57" s="470"/>
    </row>
    <row r="58" spans="1:24" ht="20.100000000000001" customHeight="1" thickBot="1">
      <c r="A58" s="220">
        <v>33</v>
      </c>
      <c r="B58" s="461"/>
      <c r="C58" s="462"/>
      <c r="D58" s="508" t="s">
        <v>651</v>
      </c>
      <c r="E58" s="509"/>
      <c r="F58" s="509"/>
      <c r="G58" s="509"/>
      <c r="H58" s="509"/>
      <c r="I58" s="509"/>
      <c r="J58" s="509"/>
      <c r="K58" s="509"/>
      <c r="L58" s="509"/>
      <c r="M58" s="509"/>
      <c r="N58" s="465">
        <v>1</v>
      </c>
      <c r="O58" s="466"/>
      <c r="P58" s="201" t="s">
        <v>435</v>
      </c>
      <c r="Q58" s="510"/>
      <c r="R58" s="510"/>
      <c r="S58" s="510"/>
      <c r="T58" s="511">
        <f t="shared" si="2"/>
        <v>0</v>
      </c>
      <c r="U58" s="512"/>
      <c r="V58" s="512"/>
      <c r="W58" s="512"/>
      <c r="X58" s="513"/>
    </row>
    <row r="59" spans="1:24" ht="18.75" customHeight="1" thickBot="1">
      <c r="A59" s="205"/>
      <c r="B59" s="206"/>
      <c r="C59" s="206"/>
      <c r="D59" s="206"/>
      <c r="E59" s="206"/>
      <c r="F59" s="206"/>
      <c r="G59" s="206"/>
      <c r="H59" s="206"/>
      <c r="I59" s="206"/>
      <c r="J59" s="206"/>
      <c r="K59" s="205"/>
      <c r="L59" s="207"/>
      <c r="M59" s="449" t="s">
        <v>652</v>
      </c>
      <c r="N59" s="450"/>
      <c r="O59" s="450"/>
      <c r="P59" s="450"/>
      <c r="Q59" s="450"/>
      <c r="R59" s="450"/>
      <c r="S59" s="451"/>
      <c r="T59" s="452">
        <f>SUM(T51:X58)</f>
        <v>0</v>
      </c>
      <c r="U59" s="453"/>
      <c r="V59" s="453"/>
      <c r="W59" s="453"/>
      <c r="X59" s="454"/>
    </row>
    <row r="60" spans="1:24" ht="18.75" customHeight="1" thickBot="1">
      <c r="B60" s="208"/>
      <c r="C60" s="208"/>
      <c r="D60" s="208"/>
      <c r="E60" s="208"/>
      <c r="F60" s="208"/>
      <c r="G60" s="208"/>
      <c r="H60" s="208"/>
      <c r="I60" s="208"/>
      <c r="J60" s="208"/>
      <c r="L60" s="194"/>
      <c r="M60" s="221"/>
      <c r="N60" s="221"/>
      <c r="O60" s="221"/>
      <c r="P60" s="221"/>
      <c r="Q60" s="221"/>
      <c r="R60" s="221"/>
      <c r="S60" s="221"/>
      <c r="T60" s="222"/>
      <c r="U60" s="222"/>
      <c r="V60" s="222"/>
      <c r="W60" s="222"/>
      <c r="X60" s="222"/>
    </row>
    <row r="61" spans="1:24" ht="14.25" customHeight="1" thickBot="1">
      <c r="A61" s="455" t="s">
        <v>653</v>
      </c>
      <c r="B61" s="501"/>
      <c r="C61" s="501"/>
      <c r="D61" s="501"/>
      <c r="E61" s="501"/>
      <c r="F61" s="501"/>
      <c r="G61" s="501"/>
      <c r="H61" s="501"/>
      <c r="I61" s="501"/>
      <c r="J61" s="501"/>
      <c r="K61" s="501"/>
      <c r="L61" s="501"/>
      <c r="M61" s="501"/>
      <c r="N61" s="501"/>
      <c r="O61" s="501"/>
      <c r="P61" s="501"/>
      <c r="Q61" s="501"/>
      <c r="R61" s="501"/>
      <c r="S61" s="501"/>
      <c r="T61" s="501"/>
      <c r="U61" s="501"/>
      <c r="V61" s="501"/>
      <c r="W61" s="501"/>
      <c r="X61" s="502"/>
    </row>
    <row r="62" spans="1:24" ht="21.75" customHeight="1" thickBot="1">
      <c r="A62" s="210" t="s">
        <v>599</v>
      </c>
      <c r="B62" s="503" t="s">
        <v>600</v>
      </c>
      <c r="C62" s="503"/>
      <c r="D62" s="503" t="s">
        <v>601</v>
      </c>
      <c r="E62" s="503"/>
      <c r="F62" s="503"/>
      <c r="G62" s="503"/>
      <c r="H62" s="503"/>
      <c r="I62" s="503"/>
      <c r="J62" s="503"/>
      <c r="K62" s="503"/>
      <c r="L62" s="503"/>
      <c r="M62" s="503"/>
      <c r="N62" s="504" t="s">
        <v>602</v>
      </c>
      <c r="O62" s="504"/>
      <c r="P62" s="504"/>
      <c r="Q62" s="504" t="s">
        <v>625</v>
      </c>
      <c r="R62" s="504"/>
      <c r="S62" s="504"/>
      <c r="T62" s="505" t="s">
        <v>626</v>
      </c>
      <c r="U62" s="506"/>
      <c r="V62" s="506"/>
      <c r="W62" s="506"/>
      <c r="X62" s="507"/>
    </row>
    <row r="63" spans="1:24" ht="24.75" customHeight="1">
      <c r="A63" s="220">
        <v>34</v>
      </c>
      <c r="B63" s="461"/>
      <c r="C63" s="462"/>
      <c r="D63" s="497" t="s">
        <v>654</v>
      </c>
      <c r="E63" s="498"/>
      <c r="F63" s="498"/>
      <c r="G63" s="498"/>
      <c r="H63" s="498"/>
      <c r="I63" s="498"/>
      <c r="J63" s="498"/>
      <c r="K63" s="498"/>
      <c r="L63" s="498"/>
      <c r="M63" s="498"/>
      <c r="N63" s="465">
        <v>17</v>
      </c>
      <c r="O63" s="466"/>
      <c r="P63" s="201" t="s">
        <v>199</v>
      </c>
      <c r="Q63" s="467"/>
      <c r="R63" s="467"/>
      <c r="S63" s="467"/>
      <c r="T63" s="468">
        <f>N63*Q63</f>
        <v>0</v>
      </c>
      <c r="U63" s="469"/>
      <c r="V63" s="469"/>
      <c r="W63" s="469"/>
      <c r="X63" s="470"/>
    </row>
    <row r="64" spans="1:24" ht="20.100000000000001" customHeight="1">
      <c r="A64" s="200">
        <v>35</v>
      </c>
      <c r="B64" s="499"/>
      <c r="C64" s="499"/>
      <c r="D64" s="464" t="s">
        <v>655</v>
      </c>
      <c r="E64" s="464"/>
      <c r="F64" s="464"/>
      <c r="G64" s="464"/>
      <c r="H64" s="464"/>
      <c r="I64" s="464"/>
      <c r="J64" s="464"/>
      <c r="K64" s="464"/>
      <c r="L64" s="464"/>
      <c r="M64" s="464"/>
      <c r="N64" s="465">
        <v>17</v>
      </c>
      <c r="O64" s="466"/>
      <c r="P64" s="201" t="s">
        <v>199</v>
      </c>
      <c r="Q64" s="500"/>
      <c r="R64" s="500"/>
      <c r="S64" s="500"/>
      <c r="T64" s="468">
        <f>N64*Q64</f>
        <v>0</v>
      </c>
      <c r="U64" s="469"/>
      <c r="V64" s="469"/>
      <c r="W64" s="469"/>
      <c r="X64" s="470"/>
    </row>
    <row r="65" spans="1:24" ht="20.100000000000001" customHeight="1">
      <c r="A65" s="200">
        <v>36</v>
      </c>
      <c r="B65" s="481"/>
      <c r="C65" s="482"/>
      <c r="D65" s="483" t="s">
        <v>656</v>
      </c>
      <c r="E65" s="484"/>
      <c r="F65" s="484"/>
      <c r="G65" s="484"/>
      <c r="H65" s="484"/>
      <c r="I65" s="484"/>
      <c r="J65" s="484"/>
      <c r="K65" s="484"/>
      <c r="L65" s="484"/>
      <c r="M65" s="485"/>
      <c r="N65" s="465">
        <v>5</v>
      </c>
      <c r="O65" s="466"/>
      <c r="P65" s="201" t="s">
        <v>199</v>
      </c>
      <c r="Q65" s="486"/>
      <c r="R65" s="487"/>
      <c r="S65" s="488"/>
      <c r="T65" s="468">
        <f>N65*Q65</f>
        <v>0</v>
      </c>
      <c r="U65" s="469"/>
      <c r="V65" s="469"/>
      <c r="W65" s="469"/>
      <c r="X65" s="470"/>
    </row>
    <row r="66" spans="1:24" s="225" customFormat="1" ht="42" hidden="1" customHeight="1">
      <c r="A66" s="223"/>
      <c r="B66" s="489"/>
      <c r="C66" s="490"/>
      <c r="D66" s="491" t="s">
        <v>657</v>
      </c>
      <c r="E66" s="492"/>
      <c r="F66" s="492"/>
      <c r="G66" s="492"/>
      <c r="H66" s="492"/>
      <c r="I66" s="492"/>
      <c r="J66" s="492"/>
      <c r="K66" s="492"/>
      <c r="L66" s="492"/>
      <c r="M66" s="493"/>
      <c r="N66" s="475"/>
      <c r="O66" s="476"/>
      <c r="P66" s="224" t="s">
        <v>199</v>
      </c>
      <c r="Q66" s="494"/>
      <c r="R66" s="495"/>
      <c r="S66" s="496"/>
      <c r="T66" s="478"/>
      <c r="U66" s="479"/>
      <c r="V66" s="479"/>
      <c r="W66" s="479"/>
      <c r="X66" s="480"/>
    </row>
    <row r="67" spans="1:24" s="225" customFormat="1" ht="52.5" hidden="1" customHeight="1">
      <c r="A67" s="226"/>
      <c r="B67" s="471"/>
      <c r="C67" s="472"/>
      <c r="D67" s="473" t="s">
        <v>658</v>
      </c>
      <c r="E67" s="474"/>
      <c r="F67" s="474"/>
      <c r="G67" s="474"/>
      <c r="H67" s="474"/>
      <c r="I67" s="474"/>
      <c r="J67" s="474"/>
      <c r="K67" s="474"/>
      <c r="L67" s="474"/>
      <c r="M67" s="474"/>
      <c r="N67" s="475"/>
      <c r="O67" s="476"/>
      <c r="P67" s="224" t="s">
        <v>223</v>
      </c>
      <c r="Q67" s="477"/>
      <c r="R67" s="477"/>
      <c r="S67" s="477"/>
      <c r="T67" s="478"/>
      <c r="U67" s="479"/>
      <c r="V67" s="479"/>
      <c r="W67" s="479"/>
      <c r="X67" s="480"/>
    </row>
    <row r="68" spans="1:24" ht="24.75" customHeight="1">
      <c r="A68" s="220">
        <v>37</v>
      </c>
      <c r="B68" s="461"/>
      <c r="C68" s="462"/>
      <c r="D68" s="463" t="s">
        <v>659</v>
      </c>
      <c r="E68" s="464"/>
      <c r="F68" s="464"/>
      <c r="G68" s="464"/>
      <c r="H68" s="464"/>
      <c r="I68" s="464"/>
      <c r="J68" s="464"/>
      <c r="K68" s="464"/>
      <c r="L68" s="464"/>
      <c r="M68" s="464"/>
      <c r="N68" s="465">
        <v>12</v>
      </c>
      <c r="O68" s="466"/>
      <c r="P68" s="201" t="s">
        <v>199</v>
      </c>
      <c r="Q68" s="467"/>
      <c r="R68" s="467"/>
      <c r="S68" s="467"/>
      <c r="T68" s="468">
        <f>N68*Q68</f>
        <v>0</v>
      </c>
      <c r="U68" s="469"/>
      <c r="V68" s="469"/>
      <c r="W68" s="469"/>
      <c r="X68" s="470"/>
    </row>
    <row r="69" spans="1:24" ht="24.75" customHeight="1">
      <c r="A69" s="220">
        <v>38</v>
      </c>
      <c r="B69" s="461"/>
      <c r="C69" s="462"/>
      <c r="D69" s="463" t="s">
        <v>660</v>
      </c>
      <c r="E69" s="464"/>
      <c r="F69" s="464"/>
      <c r="G69" s="464"/>
      <c r="H69" s="464"/>
      <c r="I69" s="464"/>
      <c r="J69" s="464"/>
      <c r="K69" s="464"/>
      <c r="L69" s="464"/>
      <c r="M69" s="464"/>
      <c r="N69" s="465">
        <v>9</v>
      </c>
      <c r="O69" s="466"/>
      <c r="P69" s="201" t="s">
        <v>223</v>
      </c>
      <c r="Q69" s="467"/>
      <c r="R69" s="467"/>
      <c r="S69" s="467"/>
      <c r="T69" s="468">
        <f>N69*Q69</f>
        <v>0</v>
      </c>
      <c r="U69" s="469"/>
      <c r="V69" s="469"/>
      <c r="W69" s="469"/>
      <c r="X69" s="470"/>
    </row>
    <row r="70" spans="1:24" ht="24.75" customHeight="1" thickBot="1">
      <c r="A70" s="220">
        <v>39</v>
      </c>
      <c r="B70" s="461"/>
      <c r="C70" s="462"/>
      <c r="D70" s="463" t="s">
        <v>661</v>
      </c>
      <c r="E70" s="464"/>
      <c r="F70" s="464"/>
      <c r="G70" s="464"/>
      <c r="H70" s="464"/>
      <c r="I70" s="464"/>
      <c r="J70" s="464"/>
      <c r="K70" s="464"/>
      <c r="L70" s="464"/>
      <c r="M70" s="464"/>
      <c r="N70" s="465">
        <v>1</v>
      </c>
      <c r="O70" s="466"/>
      <c r="P70" s="201" t="s">
        <v>435</v>
      </c>
      <c r="Q70" s="467"/>
      <c r="R70" s="467"/>
      <c r="S70" s="467"/>
      <c r="T70" s="468">
        <f>N70*Q70</f>
        <v>0</v>
      </c>
      <c r="U70" s="469"/>
      <c r="V70" s="469"/>
      <c r="W70" s="469"/>
      <c r="X70" s="470"/>
    </row>
    <row r="71" spans="1:24" ht="18.75" customHeight="1" thickBot="1">
      <c r="A71" s="205"/>
      <c r="B71" s="206"/>
      <c r="C71" s="206"/>
      <c r="D71" s="206"/>
      <c r="E71" s="206"/>
      <c r="F71" s="206"/>
      <c r="G71" s="206"/>
      <c r="H71" s="206"/>
      <c r="I71" s="206"/>
      <c r="J71" s="206"/>
      <c r="K71" s="205"/>
      <c r="L71" s="207"/>
      <c r="M71" s="449" t="s">
        <v>662</v>
      </c>
      <c r="N71" s="450"/>
      <c r="O71" s="450"/>
      <c r="P71" s="450"/>
      <c r="Q71" s="450"/>
      <c r="R71" s="450"/>
      <c r="S71" s="451"/>
      <c r="T71" s="452">
        <f>SUM(T63:X70)</f>
        <v>0</v>
      </c>
      <c r="U71" s="453"/>
      <c r="V71" s="453"/>
      <c r="W71" s="453"/>
      <c r="X71" s="454"/>
    </row>
    <row r="72" spans="1:24" s="204" customFormat="1" ht="15" customHeight="1" thickBot="1">
      <c r="A72" s="195"/>
      <c r="B72" s="195"/>
      <c r="C72" s="195"/>
      <c r="D72" s="195"/>
      <c r="E72" s="195"/>
      <c r="F72" s="195"/>
      <c r="G72" s="195"/>
      <c r="H72" s="195"/>
      <c r="I72" s="195"/>
      <c r="J72" s="195"/>
      <c r="K72" s="195"/>
      <c r="L72" s="195"/>
      <c r="M72" s="195"/>
      <c r="N72" s="195"/>
      <c r="O72" s="195"/>
      <c r="P72" s="195"/>
      <c r="Q72" s="195"/>
      <c r="R72" s="195"/>
      <c r="S72" s="195"/>
      <c r="T72" s="195"/>
      <c r="U72" s="195"/>
      <c r="V72" s="195"/>
      <c r="W72" s="195"/>
      <c r="X72" s="195"/>
    </row>
    <row r="73" spans="1:24" ht="18.75" customHeight="1" thickBot="1">
      <c r="A73" s="455" t="s">
        <v>663</v>
      </c>
      <c r="B73" s="456"/>
      <c r="C73" s="456"/>
      <c r="D73" s="456"/>
      <c r="E73" s="456"/>
      <c r="F73" s="456"/>
      <c r="G73" s="456"/>
      <c r="H73" s="456"/>
      <c r="I73" s="456"/>
      <c r="J73" s="456"/>
      <c r="K73" s="456"/>
      <c r="L73" s="456"/>
      <c r="M73" s="456"/>
      <c r="N73" s="456"/>
      <c r="O73" s="456"/>
      <c r="P73" s="456"/>
      <c r="Q73" s="456"/>
      <c r="R73" s="456"/>
      <c r="S73" s="456"/>
      <c r="T73" s="456"/>
      <c r="U73" s="456"/>
      <c r="V73" s="456"/>
      <c r="W73" s="456"/>
      <c r="X73" s="457"/>
    </row>
    <row r="74" spans="1:24" s="204" customFormat="1" ht="15" customHeight="1">
      <c r="A74" s="458" t="s">
        <v>664</v>
      </c>
      <c r="B74" s="458"/>
      <c r="C74" s="458"/>
      <c r="D74" s="458"/>
      <c r="E74" s="458"/>
      <c r="F74" s="458"/>
      <c r="G74" s="458"/>
      <c r="H74" s="458"/>
      <c r="I74" s="458"/>
      <c r="J74" s="458"/>
      <c r="K74" s="458"/>
      <c r="L74" s="458"/>
      <c r="M74" s="458"/>
      <c r="N74" s="458"/>
      <c r="O74" s="458"/>
      <c r="P74" s="458"/>
      <c r="Q74" s="459">
        <f>T20</f>
        <v>0</v>
      </c>
      <c r="R74" s="460"/>
      <c r="S74" s="460"/>
      <c r="T74" s="460"/>
      <c r="U74" s="195"/>
      <c r="V74" s="195"/>
      <c r="W74" s="195"/>
      <c r="X74" s="195"/>
    </row>
    <row r="75" spans="1:24" s="204" customFormat="1" ht="15" customHeight="1">
      <c r="A75" s="446" t="s">
        <v>665</v>
      </c>
      <c r="B75" s="446"/>
      <c r="C75" s="446"/>
      <c r="D75" s="446"/>
      <c r="E75" s="446"/>
      <c r="F75" s="446"/>
      <c r="G75" s="446"/>
      <c r="H75" s="446"/>
      <c r="I75" s="446"/>
      <c r="J75" s="446"/>
      <c r="K75" s="446"/>
      <c r="L75" s="446"/>
      <c r="M75" s="446"/>
      <c r="N75" s="446"/>
      <c r="O75" s="446"/>
      <c r="P75" s="446"/>
      <c r="Q75" s="447">
        <f>T29</f>
        <v>0</v>
      </c>
      <c r="R75" s="448"/>
      <c r="S75" s="448"/>
      <c r="T75" s="448"/>
      <c r="U75" s="195"/>
      <c r="V75" s="195"/>
      <c r="W75" s="195"/>
      <c r="X75" s="195"/>
    </row>
    <row r="76" spans="1:24" s="204" customFormat="1" ht="15" customHeight="1">
      <c r="A76" s="446" t="s">
        <v>666</v>
      </c>
      <c r="B76" s="446"/>
      <c r="C76" s="446"/>
      <c r="D76" s="446"/>
      <c r="E76" s="446"/>
      <c r="F76" s="446"/>
      <c r="G76" s="446"/>
      <c r="H76" s="446"/>
      <c r="I76" s="446"/>
      <c r="J76" s="446"/>
      <c r="K76" s="446"/>
      <c r="L76" s="446"/>
      <c r="M76" s="446"/>
      <c r="N76" s="446"/>
      <c r="O76" s="446"/>
      <c r="P76" s="446"/>
      <c r="Q76" s="447">
        <f>T47</f>
        <v>0</v>
      </c>
      <c r="R76" s="448"/>
      <c r="S76" s="448"/>
      <c r="T76" s="448"/>
      <c r="U76" s="195"/>
      <c r="V76" s="195"/>
      <c r="W76" s="195"/>
      <c r="X76" s="195"/>
    </row>
    <row r="77" spans="1:24" s="204" customFormat="1" ht="15" customHeight="1">
      <c r="A77" s="446" t="s">
        <v>667</v>
      </c>
      <c r="B77" s="446"/>
      <c r="C77" s="446"/>
      <c r="D77" s="446"/>
      <c r="E77" s="446"/>
      <c r="F77" s="446"/>
      <c r="G77" s="446"/>
      <c r="H77" s="446"/>
      <c r="I77" s="446"/>
      <c r="J77" s="446"/>
      <c r="K77" s="446"/>
      <c r="L77" s="446"/>
      <c r="M77" s="446"/>
      <c r="N77" s="446"/>
      <c r="O77" s="446"/>
      <c r="P77" s="446"/>
      <c r="Q77" s="447">
        <f>T59</f>
        <v>0</v>
      </c>
      <c r="R77" s="448"/>
      <c r="S77" s="448"/>
      <c r="T77" s="448"/>
      <c r="U77" s="195"/>
      <c r="V77" s="195"/>
      <c r="W77" s="195"/>
      <c r="X77" s="195"/>
    </row>
    <row r="78" spans="1:24" s="204" customFormat="1" ht="15" customHeight="1" thickBot="1">
      <c r="A78" s="446" t="str">
        <f>A61</f>
        <v>E) Zemní práce, likvidace odpadu</v>
      </c>
      <c r="B78" s="446"/>
      <c r="C78" s="446"/>
      <c r="D78" s="446"/>
      <c r="E78" s="446"/>
      <c r="F78" s="446"/>
      <c r="G78" s="446"/>
      <c r="H78" s="446"/>
      <c r="I78" s="446"/>
      <c r="J78" s="446"/>
      <c r="K78" s="446"/>
      <c r="L78" s="446"/>
      <c r="M78" s="446"/>
      <c r="N78" s="446"/>
      <c r="O78" s="446"/>
      <c r="P78" s="446"/>
      <c r="Q78" s="447">
        <f>T71</f>
        <v>0</v>
      </c>
      <c r="R78" s="448"/>
      <c r="S78" s="448"/>
      <c r="T78" s="448"/>
      <c r="U78" s="195"/>
      <c r="V78" s="195"/>
      <c r="W78" s="195"/>
      <c r="X78" s="195"/>
    </row>
    <row r="79" spans="1:24" s="204" customFormat="1" ht="15" customHeight="1">
      <c r="A79" s="195"/>
      <c r="B79" s="195"/>
      <c r="C79" s="195"/>
      <c r="D79" s="195"/>
      <c r="E79" s="195"/>
      <c r="F79" s="195"/>
      <c r="G79" s="195"/>
      <c r="H79" s="434" t="s">
        <v>668</v>
      </c>
      <c r="I79" s="435"/>
      <c r="J79" s="435"/>
      <c r="K79" s="435"/>
      <c r="L79" s="435"/>
      <c r="M79" s="435"/>
      <c r="N79" s="435"/>
      <c r="O79" s="435"/>
      <c r="P79" s="436"/>
      <c r="Q79" s="440">
        <f>SUM(Q74:T78)</f>
        <v>0</v>
      </c>
      <c r="R79" s="435"/>
      <c r="S79" s="435"/>
      <c r="T79" s="436"/>
      <c r="U79" s="195"/>
      <c r="V79" s="195"/>
      <c r="W79" s="195"/>
      <c r="X79" s="195"/>
    </row>
    <row r="80" spans="1:24" s="204" customFormat="1" ht="15" customHeight="1" thickBot="1">
      <c r="A80" s="195"/>
      <c r="B80" s="195"/>
      <c r="C80" s="195"/>
      <c r="D80" s="195"/>
      <c r="E80" s="195"/>
      <c r="F80" s="195"/>
      <c r="G80" s="195"/>
      <c r="H80" s="437"/>
      <c r="I80" s="438"/>
      <c r="J80" s="438"/>
      <c r="K80" s="438"/>
      <c r="L80" s="438"/>
      <c r="M80" s="438"/>
      <c r="N80" s="438"/>
      <c r="O80" s="438"/>
      <c r="P80" s="439"/>
      <c r="Q80" s="437"/>
      <c r="R80" s="438"/>
      <c r="S80" s="438"/>
      <c r="T80" s="439"/>
      <c r="U80" s="195"/>
      <c r="V80" s="195"/>
      <c r="W80" s="195"/>
      <c r="X80" s="195"/>
    </row>
    <row r="81" spans="1:24" s="204" customFormat="1" ht="15" customHeight="1" thickBot="1">
      <c r="A81" s="195"/>
      <c r="B81" s="195"/>
      <c r="C81" s="195"/>
      <c r="D81" s="195"/>
      <c r="E81" s="195"/>
      <c r="F81" s="195"/>
      <c r="G81" s="195"/>
      <c r="H81" s="227"/>
      <c r="I81" s="227"/>
      <c r="J81" s="227"/>
      <c r="K81" s="227"/>
      <c r="L81" s="227"/>
      <c r="M81" s="227"/>
      <c r="N81" s="227"/>
      <c r="O81" s="227"/>
      <c r="P81" s="227"/>
      <c r="Q81" s="227"/>
      <c r="R81" s="227"/>
      <c r="S81" s="227"/>
      <c r="T81" s="227"/>
      <c r="U81" s="195"/>
      <c r="V81" s="195"/>
      <c r="W81" s="195"/>
      <c r="X81" s="195"/>
    </row>
    <row r="82" spans="1:24" s="228" customFormat="1" ht="14.25" customHeight="1" thickBot="1">
      <c r="A82" s="441" t="s">
        <v>669</v>
      </c>
      <c r="B82" s="442"/>
      <c r="C82" s="442"/>
      <c r="D82" s="442"/>
      <c r="E82" s="442"/>
      <c r="F82" s="442"/>
      <c r="G82" s="442"/>
      <c r="H82" s="442"/>
      <c r="I82" s="442"/>
      <c r="J82" s="442"/>
      <c r="K82" s="442"/>
      <c r="L82" s="442"/>
      <c r="M82" s="442"/>
      <c r="N82" s="442"/>
      <c r="O82" s="442"/>
      <c r="P82" s="442"/>
      <c r="Q82" s="442"/>
      <c r="R82" s="442"/>
      <c r="S82" s="442"/>
      <c r="T82" s="442"/>
      <c r="U82" s="442"/>
      <c r="V82" s="442"/>
      <c r="W82" s="442"/>
      <c r="X82" s="443"/>
    </row>
    <row r="83" spans="1:24" s="229" customFormat="1" ht="78.75" customHeight="1">
      <c r="A83" s="444" t="s">
        <v>670</v>
      </c>
      <c r="B83" s="445"/>
      <c r="C83" s="445"/>
      <c r="D83" s="445"/>
      <c r="E83" s="445"/>
      <c r="F83" s="445"/>
      <c r="G83" s="445"/>
      <c r="H83" s="445"/>
      <c r="I83" s="445"/>
      <c r="J83" s="445"/>
      <c r="K83" s="445"/>
      <c r="L83" s="445"/>
      <c r="M83" s="445"/>
      <c r="N83" s="445"/>
      <c r="O83" s="445"/>
      <c r="P83" s="445"/>
      <c r="Q83" s="445"/>
      <c r="R83" s="445"/>
      <c r="S83" s="445"/>
      <c r="T83" s="445"/>
      <c r="U83" s="445"/>
      <c r="V83" s="445"/>
      <c r="W83" s="445"/>
      <c r="X83" s="445"/>
    </row>
    <row r="84" spans="1:24" s="230" customFormat="1" ht="78.75" customHeight="1">
      <c r="A84" s="195"/>
      <c r="B84" s="195"/>
      <c r="C84" s="195"/>
      <c r="D84" s="195"/>
      <c r="E84" s="195"/>
      <c r="F84" s="195"/>
      <c r="G84" s="195"/>
      <c r="H84" s="195"/>
      <c r="I84" s="195"/>
      <c r="J84" s="195"/>
      <c r="K84" s="195"/>
      <c r="L84" s="195"/>
      <c r="M84" s="195"/>
      <c r="N84" s="195"/>
      <c r="O84" s="195"/>
      <c r="P84" s="195"/>
      <c r="Q84" s="195"/>
      <c r="R84" s="195"/>
      <c r="S84" s="195"/>
      <c r="T84" s="195"/>
      <c r="U84" s="195"/>
      <c r="V84" s="195"/>
      <c r="W84" s="195"/>
      <c r="X84" s="195"/>
    </row>
    <row r="85" spans="1:24" ht="15" customHeight="1"/>
    <row r="86" spans="1:24" ht="15" customHeight="1"/>
    <row r="87" spans="1:24" ht="15" customHeight="1"/>
    <row r="88" spans="1:24" ht="15" customHeight="1"/>
    <row r="89" spans="1:24" ht="15" customHeight="1"/>
    <row r="90" spans="1:24" ht="15" customHeight="1"/>
    <row r="91" spans="1:24" ht="15" customHeight="1"/>
    <row r="92" spans="1:24" ht="15" customHeight="1"/>
    <row r="93" spans="1:24" ht="15" customHeight="1"/>
    <row r="94" spans="1:24" ht="15" customHeight="1"/>
    <row r="95" spans="1:24" ht="15" customHeight="1"/>
    <row r="96" spans="1:24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spans="21:21" ht="15" customHeight="1"/>
    <row r="114" spans="21:21" ht="15" customHeight="1"/>
    <row r="115" spans="21:21" ht="15" customHeight="1"/>
    <row r="116" spans="21:21" ht="15" customHeight="1"/>
    <row r="117" spans="21:21" ht="15" customHeight="1"/>
    <row r="118" spans="21:21" ht="15" customHeight="1"/>
    <row r="119" spans="21:21" ht="15" customHeight="1">
      <c r="U119" s="225"/>
    </row>
    <row r="120" spans="21:21" ht="15" customHeight="1"/>
    <row r="121" spans="21:21" ht="15" customHeight="1"/>
    <row r="122" spans="21:21" ht="15" customHeight="1"/>
    <row r="123" spans="21:21" ht="15" customHeight="1"/>
    <row r="124" spans="21:21" ht="15" customHeight="1"/>
    <row r="125" spans="21:21" ht="15" customHeight="1"/>
    <row r="126" spans="21:21" ht="15" customHeight="1"/>
    <row r="127" spans="21:21" ht="15" customHeight="1"/>
    <row r="128" spans="21:21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</sheetData>
  <mergeCells count="284">
    <mergeCell ref="A1:X1"/>
    <mergeCell ref="A3:B3"/>
    <mergeCell ref="C3:M3"/>
    <mergeCell ref="A4:B4"/>
    <mergeCell ref="C4:M4"/>
    <mergeCell ref="A5:B5"/>
    <mergeCell ref="C5:M5"/>
    <mergeCell ref="A6:B6"/>
    <mergeCell ref="C6:M6"/>
    <mergeCell ref="A7:B7"/>
    <mergeCell ref="C7:M7"/>
    <mergeCell ref="A8:X8"/>
    <mergeCell ref="B9:C9"/>
    <mergeCell ref="D9:M9"/>
    <mergeCell ref="N9:P9"/>
    <mergeCell ref="Q9:S9"/>
    <mergeCell ref="T9:X9"/>
    <mergeCell ref="B10:C10"/>
    <mergeCell ref="D10:M10"/>
    <mergeCell ref="N10:O10"/>
    <mergeCell ref="Q10:S10"/>
    <mergeCell ref="T10:X10"/>
    <mergeCell ref="B11:C11"/>
    <mergeCell ref="D11:M11"/>
    <mergeCell ref="N11:O11"/>
    <mergeCell ref="Q11:S11"/>
    <mergeCell ref="T11:X11"/>
    <mergeCell ref="B12:C12"/>
    <mergeCell ref="D12:M12"/>
    <mergeCell ref="N12:O12"/>
    <mergeCell ref="Q12:S12"/>
    <mergeCell ref="T12:X12"/>
    <mergeCell ref="B13:C13"/>
    <mergeCell ref="D13:M13"/>
    <mergeCell ref="N13:O13"/>
    <mergeCell ref="Q13:S13"/>
    <mergeCell ref="T13:X13"/>
    <mergeCell ref="B14:C14"/>
    <mergeCell ref="D14:M14"/>
    <mergeCell ref="N14:O14"/>
    <mergeCell ref="Q14:S14"/>
    <mergeCell ref="T14:X14"/>
    <mergeCell ref="B15:C15"/>
    <mergeCell ref="D15:M15"/>
    <mergeCell ref="N15:O15"/>
    <mergeCell ref="Q15:S15"/>
    <mergeCell ref="T15:X15"/>
    <mergeCell ref="B16:C16"/>
    <mergeCell ref="D16:M16"/>
    <mergeCell ref="N16:O16"/>
    <mergeCell ref="Q16:S16"/>
    <mergeCell ref="T16:X16"/>
    <mergeCell ref="B17:C17"/>
    <mergeCell ref="D17:M17"/>
    <mergeCell ref="N17:O17"/>
    <mergeCell ref="Q17:S17"/>
    <mergeCell ref="T17:X17"/>
    <mergeCell ref="B18:C18"/>
    <mergeCell ref="D18:M18"/>
    <mergeCell ref="N18:O18"/>
    <mergeCell ref="Q18:S18"/>
    <mergeCell ref="T18:X18"/>
    <mergeCell ref="B19:C19"/>
    <mergeCell ref="D19:M19"/>
    <mergeCell ref="N19:O19"/>
    <mergeCell ref="Q19:S19"/>
    <mergeCell ref="T19:X19"/>
    <mergeCell ref="N25:O25"/>
    <mergeCell ref="B26:C26"/>
    <mergeCell ref="M20:S20"/>
    <mergeCell ref="T20:X20"/>
    <mergeCell ref="A22:X22"/>
    <mergeCell ref="B23:C23"/>
    <mergeCell ref="D23:M23"/>
    <mergeCell ref="N23:P23"/>
    <mergeCell ref="Q23:S23"/>
    <mergeCell ref="T23:X23"/>
    <mergeCell ref="L29:R29"/>
    <mergeCell ref="T29:X29"/>
    <mergeCell ref="A31:X31"/>
    <mergeCell ref="B32:C32"/>
    <mergeCell ref="D32:M32"/>
    <mergeCell ref="N32:P32"/>
    <mergeCell ref="Q32:S32"/>
    <mergeCell ref="T32:X32"/>
    <mergeCell ref="D26:M26"/>
    <mergeCell ref="N26:O26"/>
    <mergeCell ref="B27:C27"/>
    <mergeCell ref="D27:M27"/>
    <mergeCell ref="N27:O27"/>
    <mergeCell ref="B28:C28"/>
    <mergeCell ref="D28:M28"/>
    <mergeCell ref="N28:O28"/>
    <mergeCell ref="A24:A28"/>
    <mergeCell ref="B24:C24"/>
    <mergeCell ref="D24:M24"/>
    <mergeCell ref="N24:O24"/>
    <mergeCell ref="Q24:S28"/>
    <mergeCell ref="T24:X28"/>
    <mergeCell ref="B25:C25"/>
    <mergeCell ref="D25:M25"/>
    <mergeCell ref="B33:C33"/>
    <mergeCell ref="D33:M33"/>
    <mergeCell ref="N33:O33"/>
    <mergeCell ref="Q33:S33"/>
    <mergeCell ref="T33:X33"/>
    <mergeCell ref="B34:C34"/>
    <mergeCell ref="D34:M34"/>
    <mergeCell ref="N34:O34"/>
    <mergeCell ref="Q34:S34"/>
    <mergeCell ref="T34:X34"/>
    <mergeCell ref="B35:C35"/>
    <mergeCell ref="D35:M35"/>
    <mergeCell ref="N35:O35"/>
    <mergeCell ref="Q35:S35"/>
    <mergeCell ref="T35:X35"/>
    <mergeCell ref="B36:C36"/>
    <mergeCell ref="D36:M36"/>
    <mergeCell ref="N36:O36"/>
    <mergeCell ref="Q36:S36"/>
    <mergeCell ref="T36:X36"/>
    <mergeCell ref="B37:C37"/>
    <mergeCell ref="D37:M37"/>
    <mergeCell ref="N37:O37"/>
    <mergeCell ref="Q37:S37"/>
    <mergeCell ref="T37:X37"/>
    <mergeCell ref="B38:C38"/>
    <mergeCell ref="D38:M38"/>
    <mergeCell ref="N38:O38"/>
    <mergeCell ref="Q38:S38"/>
    <mergeCell ref="T38:X38"/>
    <mergeCell ref="B39:C39"/>
    <mergeCell ref="D39:M39"/>
    <mergeCell ref="N39:O39"/>
    <mergeCell ref="Q39:S39"/>
    <mergeCell ref="T39:X39"/>
    <mergeCell ref="B40:C40"/>
    <mergeCell ref="D40:M40"/>
    <mergeCell ref="N40:O40"/>
    <mergeCell ref="Q40:S40"/>
    <mergeCell ref="T40:X40"/>
    <mergeCell ref="B41:C41"/>
    <mergeCell ref="D41:M41"/>
    <mergeCell ref="N41:O41"/>
    <mergeCell ref="Q41:S41"/>
    <mergeCell ref="T41:X41"/>
    <mergeCell ref="B42:C42"/>
    <mergeCell ref="D42:M42"/>
    <mergeCell ref="N42:O42"/>
    <mergeCell ref="Q42:S42"/>
    <mergeCell ref="T42:X42"/>
    <mergeCell ref="B43:C43"/>
    <mergeCell ref="D43:M43"/>
    <mergeCell ref="N43:O43"/>
    <mergeCell ref="Q43:S43"/>
    <mergeCell ref="T43:X43"/>
    <mergeCell ref="B44:C44"/>
    <mergeCell ref="D44:M44"/>
    <mergeCell ref="N44:O44"/>
    <mergeCell ref="Q44:S44"/>
    <mergeCell ref="T44:X44"/>
    <mergeCell ref="M47:S47"/>
    <mergeCell ref="T47:X47"/>
    <mergeCell ref="A49:X49"/>
    <mergeCell ref="B50:C50"/>
    <mergeCell ref="D50:M50"/>
    <mergeCell ref="N50:P50"/>
    <mergeCell ref="Q50:S50"/>
    <mergeCell ref="T50:X50"/>
    <mergeCell ref="B45:C45"/>
    <mergeCell ref="D45:M45"/>
    <mergeCell ref="N45:O45"/>
    <mergeCell ref="Q45:S45"/>
    <mergeCell ref="T45:X45"/>
    <mergeCell ref="B46:C46"/>
    <mergeCell ref="D46:M46"/>
    <mergeCell ref="N46:O46"/>
    <mergeCell ref="Q46:S46"/>
    <mergeCell ref="T46:X46"/>
    <mergeCell ref="B51:C51"/>
    <mergeCell ref="D51:M51"/>
    <mergeCell ref="N51:O51"/>
    <mergeCell ref="Q51:S51"/>
    <mergeCell ref="T51:X51"/>
    <mergeCell ref="B52:C52"/>
    <mergeCell ref="D52:M52"/>
    <mergeCell ref="N52:O52"/>
    <mergeCell ref="Q52:S52"/>
    <mergeCell ref="T52:X52"/>
    <mergeCell ref="B53:C53"/>
    <mergeCell ref="D53:M53"/>
    <mergeCell ref="N53:O53"/>
    <mergeCell ref="Q53:S53"/>
    <mergeCell ref="T53:X53"/>
    <mergeCell ref="B54:C54"/>
    <mergeCell ref="D54:M54"/>
    <mergeCell ref="N54:O54"/>
    <mergeCell ref="Q54:S54"/>
    <mergeCell ref="T54:X54"/>
    <mergeCell ref="B55:C55"/>
    <mergeCell ref="D55:M55"/>
    <mergeCell ref="N55:O55"/>
    <mergeCell ref="Q55:S55"/>
    <mergeCell ref="T55:X55"/>
    <mergeCell ref="B56:C56"/>
    <mergeCell ref="D56:M56"/>
    <mergeCell ref="N56:O56"/>
    <mergeCell ref="Q56:S56"/>
    <mergeCell ref="T56:X56"/>
    <mergeCell ref="M59:S59"/>
    <mergeCell ref="T59:X59"/>
    <mergeCell ref="A61:X61"/>
    <mergeCell ref="B62:C62"/>
    <mergeCell ref="D62:M62"/>
    <mergeCell ref="N62:P62"/>
    <mergeCell ref="Q62:S62"/>
    <mergeCell ref="T62:X62"/>
    <mergeCell ref="B57:C57"/>
    <mergeCell ref="D57:M57"/>
    <mergeCell ref="N57:O57"/>
    <mergeCell ref="Q57:S57"/>
    <mergeCell ref="T57:X57"/>
    <mergeCell ref="B58:C58"/>
    <mergeCell ref="D58:M58"/>
    <mergeCell ref="N58:O58"/>
    <mergeCell ref="Q58:S58"/>
    <mergeCell ref="T58:X58"/>
    <mergeCell ref="B63:C63"/>
    <mergeCell ref="D63:M63"/>
    <mergeCell ref="N63:O63"/>
    <mergeCell ref="Q63:S63"/>
    <mergeCell ref="T63:X63"/>
    <mergeCell ref="B64:C64"/>
    <mergeCell ref="D64:M64"/>
    <mergeCell ref="N64:O64"/>
    <mergeCell ref="Q64:S64"/>
    <mergeCell ref="T64:X64"/>
    <mergeCell ref="B65:C65"/>
    <mergeCell ref="D65:M65"/>
    <mergeCell ref="N65:O65"/>
    <mergeCell ref="Q65:S65"/>
    <mergeCell ref="T65:X65"/>
    <mergeCell ref="B66:C66"/>
    <mergeCell ref="D66:M66"/>
    <mergeCell ref="N66:O66"/>
    <mergeCell ref="Q66:S66"/>
    <mergeCell ref="T66:X66"/>
    <mergeCell ref="B67:C67"/>
    <mergeCell ref="D67:M67"/>
    <mergeCell ref="N67:O67"/>
    <mergeCell ref="Q67:S67"/>
    <mergeCell ref="T67:X67"/>
    <mergeCell ref="B68:C68"/>
    <mergeCell ref="D68:M68"/>
    <mergeCell ref="N68:O68"/>
    <mergeCell ref="Q68:S68"/>
    <mergeCell ref="T68:X68"/>
    <mergeCell ref="M71:S71"/>
    <mergeCell ref="T71:X71"/>
    <mergeCell ref="A73:X73"/>
    <mergeCell ref="A74:P74"/>
    <mergeCell ref="Q74:T74"/>
    <mergeCell ref="A75:P75"/>
    <mergeCell ref="Q75:T75"/>
    <mergeCell ref="B69:C69"/>
    <mergeCell ref="D69:M69"/>
    <mergeCell ref="N69:O69"/>
    <mergeCell ref="Q69:S69"/>
    <mergeCell ref="T69:X69"/>
    <mergeCell ref="B70:C70"/>
    <mergeCell ref="D70:M70"/>
    <mergeCell ref="N70:O70"/>
    <mergeCell ref="Q70:S70"/>
    <mergeCell ref="T70:X70"/>
    <mergeCell ref="H79:P80"/>
    <mergeCell ref="Q79:T80"/>
    <mergeCell ref="A82:X82"/>
    <mergeCell ref="A83:X83"/>
    <mergeCell ref="A76:P76"/>
    <mergeCell ref="Q76:T76"/>
    <mergeCell ref="A77:P77"/>
    <mergeCell ref="Q77:T77"/>
    <mergeCell ref="A78:P78"/>
    <mergeCell ref="Q78:T78"/>
  </mergeCells>
  <pageMargins left="0.23622047244094491" right="0.23622047244094491" top="0.86614173228346458" bottom="1.0629921259842521" header="0.31496062992125984" footer="0.31496062992125984"/>
  <pageSetup paperSize="9" scale="80" fitToHeight="0" orientation="portrait" r:id="rId1"/>
  <headerFooter>
    <oddHeader>&amp;L&amp;P / &amp;N</oddHeader>
    <oddFooter>&amp;C&amp;G</oddFooter>
  </headerFooter>
  <rowBreaks count="2" manualBreakCount="2">
    <brk id="30" max="23" man="1"/>
    <brk id="47" max="2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B2:BM128"/>
  <sheetViews>
    <sheetView showGridLines="0" workbookViewId="0">
      <selection activeCell="I128" sqref="I12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96" t="s">
        <v>5</v>
      </c>
      <c r="M2" s="397"/>
      <c r="N2" s="397"/>
      <c r="O2" s="397"/>
      <c r="P2" s="397"/>
      <c r="Q2" s="397"/>
      <c r="R2" s="397"/>
      <c r="S2" s="397"/>
      <c r="T2" s="397"/>
      <c r="U2" s="397"/>
      <c r="V2" s="397"/>
      <c r="AT2" s="16" t="s">
        <v>90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84</v>
      </c>
    </row>
    <row r="4" spans="2:46" ht="24.95" customHeight="1">
      <c r="B4" s="19"/>
      <c r="D4" s="20" t="s">
        <v>103</v>
      </c>
      <c r="L4" s="19"/>
      <c r="M4" s="85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5" t="s">
        <v>14</v>
      </c>
      <c r="L6" s="19"/>
    </row>
    <row r="7" spans="2:46" ht="16.5" customHeight="1">
      <c r="B7" s="19"/>
      <c r="E7" s="430" t="str">
        <f>'Rekapitulace stavby'!K6</f>
        <v>Výukový pavilon Lesovna</v>
      </c>
      <c r="F7" s="431"/>
      <c r="G7" s="431"/>
      <c r="H7" s="431"/>
      <c r="L7" s="19"/>
    </row>
    <row r="8" spans="2:46" s="1" customFormat="1" ht="12" customHeight="1">
      <c r="B8" s="28"/>
      <c r="D8" s="25" t="s">
        <v>117</v>
      </c>
      <c r="L8" s="28"/>
    </row>
    <row r="9" spans="2:46" s="1" customFormat="1" ht="16.5" customHeight="1">
      <c r="B9" s="28"/>
      <c r="E9" s="421" t="s">
        <v>450</v>
      </c>
      <c r="F9" s="432"/>
      <c r="G9" s="432"/>
      <c r="H9" s="432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5" t="s">
        <v>16</v>
      </c>
      <c r="F11" s="23" t="s">
        <v>1</v>
      </c>
      <c r="I11" s="25" t="s">
        <v>17</v>
      </c>
      <c r="J11" s="23" t="s">
        <v>1</v>
      </c>
      <c r="L11" s="28"/>
    </row>
    <row r="12" spans="2:46" s="1" customFormat="1" ht="12" customHeight="1">
      <c r="B12" s="28"/>
      <c r="D12" s="25" t="s">
        <v>18</v>
      </c>
      <c r="F12" s="23" t="s">
        <v>19</v>
      </c>
      <c r="I12" s="25" t="s">
        <v>20</v>
      </c>
      <c r="J12" s="48" t="str">
        <f>'Rekapitulace stavby'!AN8</f>
        <v>3. 6. 2025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5" t="s">
        <v>22</v>
      </c>
      <c r="I14" s="25" t="s">
        <v>23</v>
      </c>
      <c r="J14" s="23" t="s">
        <v>1</v>
      </c>
      <c r="L14" s="28"/>
    </row>
    <row r="15" spans="2:46" s="1" customFormat="1" ht="18" customHeight="1">
      <c r="B15" s="28"/>
      <c r="E15" s="23" t="s">
        <v>24</v>
      </c>
      <c r="I15" s="25" t="s">
        <v>25</v>
      </c>
      <c r="J15" s="23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5" t="s">
        <v>26</v>
      </c>
      <c r="I17" s="25" t="s">
        <v>23</v>
      </c>
      <c r="J17" s="23" t="str">
        <f>'Rekapitulace stavby'!AN13</f>
        <v/>
      </c>
      <c r="L17" s="28"/>
    </row>
    <row r="18" spans="2:12" s="1" customFormat="1" ht="18" customHeight="1">
      <c r="B18" s="28"/>
      <c r="E18" s="405" t="str">
        <f>'Rekapitulace stavby'!E14</f>
        <v xml:space="preserve"> </v>
      </c>
      <c r="F18" s="405"/>
      <c r="G18" s="405"/>
      <c r="H18" s="405"/>
      <c r="I18" s="25" t="s">
        <v>25</v>
      </c>
      <c r="J18" s="23" t="str">
        <f>'Rekapitulace stavby'!AN14</f>
        <v/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5" t="s">
        <v>28</v>
      </c>
      <c r="I20" s="25" t="s">
        <v>23</v>
      </c>
      <c r="J20" s="23" t="s">
        <v>1</v>
      </c>
      <c r="L20" s="28"/>
    </row>
    <row r="21" spans="2:12" s="1" customFormat="1" ht="18" customHeight="1">
      <c r="B21" s="28"/>
      <c r="E21" s="23" t="s">
        <v>29</v>
      </c>
      <c r="I21" s="25" t="s">
        <v>25</v>
      </c>
      <c r="J21" s="23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5" t="s">
        <v>31</v>
      </c>
      <c r="I23" s="25" t="s">
        <v>23</v>
      </c>
      <c r="J23" s="23" t="s">
        <v>1</v>
      </c>
      <c r="L23" s="28"/>
    </row>
    <row r="24" spans="2:12" s="1" customFormat="1" ht="18" customHeight="1">
      <c r="B24" s="28"/>
      <c r="E24" s="23" t="s">
        <v>32</v>
      </c>
      <c r="I24" s="25" t="s">
        <v>25</v>
      </c>
      <c r="J24" s="23" t="s">
        <v>1</v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5" t="s">
        <v>33</v>
      </c>
      <c r="L26" s="28"/>
    </row>
    <row r="27" spans="2:12" s="7" customFormat="1" ht="16.5" customHeight="1">
      <c r="B27" s="86"/>
      <c r="E27" s="407" t="s">
        <v>1</v>
      </c>
      <c r="F27" s="407"/>
      <c r="G27" s="407"/>
      <c r="H27" s="407"/>
      <c r="L27" s="86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14.45" customHeight="1">
      <c r="B30" s="28"/>
      <c r="D30" s="23" t="s">
        <v>146</v>
      </c>
      <c r="J30" s="87">
        <f>J96</f>
        <v>0</v>
      </c>
      <c r="L30" s="28"/>
    </row>
    <row r="31" spans="2:12" s="1" customFormat="1" ht="14.45" customHeight="1">
      <c r="B31" s="28"/>
      <c r="D31" s="88" t="s">
        <v>147</v>
      </c>
      <c r="J31" s="87">
        <f>J102</f>
        <v>0</v>
      </c>
      <c r="L31" s="28"/>
    </row>
    <row r="32" spans="2:12" s="1" customFormat="1" ht="25.35" customHeight="1">
      <c r="B32" s="28"/>
      <c r="D32" s="89" t="s">
        <v>34</v>
      </c>
      <c r="J32" s="62">
        <f>ROUND(J30 + J31, 2)</f>
        <v>0</v>
      </c>
      <c r="L32" s="28"/>
    </row>
    <row r="33" spans="2:12" s="1" customFormat="1" ht="6.95" customHeight="1">
      <c r="B33" s="28"/>
      <c r="D33" s="49"/>
      <c r="E33" s="49"/>
      <c r="F33" s="49"/>
      <c r="G33" s="49"/>
      <c r="H33" s="49"/>
      <c r="I33" s="49"/>
      <c r="J33" s="49"/>
      <c r="K33" s="49"/>
      <c r="L33" s="28"/>
    </row>
    <row r="34" spans="2:12" s="1" customFormat="1" ht="14.45" customHeight="1">
      <c r="B34" s="28"/>
      <c r="F34" s="31" t="s">
        <v>36</v>
      </c>
      <c r="I34" s="31" t="s">
        <v>35</v>
      </c>
      <c r="J34" s="31" t="s">
        <v>37</v>
      </c>
      <c r="L34" s="28"/>
    </row>
    <row r="35" spans="2:12" s="1" customFormat="1" ht="14.45" customHeight="1">
      <c r="B35" s="28"/>
      <c r="D35" s="51" t="s">
        <v>38</v>
      </c>
      <c r="E35" s="25" t="s">
        <v>39</v>
      </c>
      <c r="F35" s="90">
        <f>ROUND((SUM(BE102:BE103) + SUM(BE123:BE127)),  2)</f>
        <v>0</v>
      </c>
      <c r="I35" s="91">
        <v>0.21</v>
      </c>
      <c r="J35" s="90">
        <f>ROUND(((SUM(BE102:BE103) + SUM(BE123:BE127))*I35),  2)</f>
        <v>0</v>
      </c>
      <c r="L35" s="28"/>
    </row>
    <row r="36" spans="2:12" s="1" customFormat="1" ht="14.45" customHeight="1">
      <c r="B36" s="28"/>
      <c r="E36" s="25" t="s">
        <v>40</v>
      </c>
      <c r="F36" s="90">
        <f>ROUND((SUM(BF102:BF103) + SUM(BF123:BF127)),  2)</f>
        <v>0</v>
      </c>
      <c r="I36" s="91">
        <v>0.12</v>
      </c>
      <c r="J36" s="90">
        <f>ROUND(((SUM(BF102:BF103) + SUM(BF123:BF127))*I36),  2)</f>
        <v>0</v>
      </c>
      <c r="L36" s="28"/>
    </row>
    <row r="37" spans="2:12" s="1" customFormat="1" ht="14.45" hidden="1" customHeight="1">
      <c r="B37" s="28"/>
      <c r="E37" s="25" t="s">
        <v>41</v>
      </c>
      <c r="F37" s="90">
        <f>ROUND((SUM(BG102:BG103) + SUM(BG123:BG127)),  2)</f>
        <v>0</v>
      </c>
      <c r="I37" s="91">
        <v>0.21</v>
      </c>
      <c r="J37" s="90">
        <f>0</f>
        <v>0</v>
      </c>
      <c r="L37" s="28"/>
    </row>
    <row r="38" spans="2:12" s="1" customFormat="1" ht="14.45" hidden="1" customHeight="1">
      <c r="B38" s="28"/>
      <c r="E38" s="25" t="s">
        <v>42</v>
      </c>
      <c r="F38" s="90">
        <f>ROUND((SUM(BH102:BH103) + SUM(BH123:BH127)),  2)</f>
        <v>0</v>
      </c>
      <c r="I38" s="91">
        <v>0.12</v>
      </c>
      <c r="J38" s="90">
        <f>0</f>
        <v>0</v>
      </c>
      <c r="L38" s="28"/>
    </row>
    <row r="39" spans="2:12" s="1" customFormat="1" ht="14.45" hidden="1" customHeight="1">
      <c r="B39" s="28"/>
      <c r="E39" s="25" t="s">
        <v>43</v>
      </c>
      <c r="F39" s="90">
        <f>ROUND((SUM(BI102:BI103) + SUM(BI123:BI127)),  2)</f>
        <v>0</v>
      </c>
      <c r="I39" s="91">
        <v>0</v>
      </c>
      <c r="J39" s="90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35" customHeight="1">
      <c r="B41" s="28"/>
      <c r="C41" s="92"/>
      <c r="D41" s="93" t="s">
        <v>44</v>
      </c>
      <c r="E41" s="53"/>
      <c r="F41" s="53"/>
      <c r="G41" s="94" t="s">
        <v>45</v>
      </c>
      <c r="H41" s="95" t="s">
        <v>46</v>
      </c>
      <c r="I41" s="53"/>
      <c r="J41" s="96">
        <f>SUM(J32:J39)</f>
        <v>0</v>
      </c>
      <c r="K41" s="97"/>
      <c r="L41" s="28"/>
    </row>
    <row r="42" spans="2:12" s="1" customFormat="1" ht="14.45" customHeight="1">
      <c r="B42" s="28"/>
      <c r="L42" s="28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28"/>
      <c r="D50" s="37" t="s">
        <v>47</v>
      </c>
      <c r="E50" s="38"/>
      <c r="F50" s="38"/>
      <c r="G50" s="37" t="s">
        <v>48</v>
      </c>
      <c r="H50" s="38"/>
      <c r="I50" s="38"/>
      <c r="J50" s="38"/>
      <c r="K50" s="38"/>
      <c r="L50" s="28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28"/>
      <c r="D61" s="39" t="s">
        <v>49</v>
      </c>
      <c r="E61" s="30"/>
      <c r="F61" s="98" t="s">
        <v>50</v>
      </c>
      <c r="G61" s="39" t="s">
        <v>49</v>
      </c>
      <c r="H61" s="30"/>
      <c r="I61" s="30"/>
      <c r="J61" s="99" t="s">
        <v>50</v>
      </c>
      <c r="K61" s="30"/>
      <c r="L61" s="28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28"/>
      <c r="D65" s="37" t="s">
        <v>51</v>
      </c>
      <c r="E65" s="38"/>
      <c r="F65" s="38"/>
      <c r="G65" s="37" t="s">
        <v>52</v>
      </c>
      <c r="H65" s="38"/>
      <c r="I65" s="38"/>
      <c r="J65" s="38"/>
      <c r="K65" s="38"/>
      <c r="L65" s="28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28"/>
      <c r="D76" s="39" t="s">
        <v>49</v>
      </c>
      <c r="E76" s="30"/>
      <c r="F76" s="98" t="s">
        <v>50</v>
      </c>
      <c r="G76" s="39" t="s">
        <v>49</v>
      </c>
      <c r="H76" s="30"/>
      <c r="I76" s="30"/>
      <c r="J76" s="99" t="s">
        <v>50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20" t="s">
        <v>148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5" t="s">
        <v>14</v>
      </c>
      <c r="L84" s="28"/>
    </row>
    <row r="85" spans="2:47" s="1" customFormat="1" ht="16.5" customHeight="1">
      <c r="B85" s="28"/>
      <c r="E85" s="430" t="str">
        <f>E7</f>
        <v>Výukový pavilon Lesovna</v>
      </c>
      <c r="F85" s="431"/>
      <c r="G85" s="431"/>
      <c r="H85" s="431"/>
      <c r="L85" s="28"/>
    </row>
    <row r="86" spans="2:47" s="1" customFormat="1" ht="12" customHeight="1">
      <c r="B86" s="28"/>
      <c r="C86" s="25" t="s">
        <v>117</v>
      </c>
      <c r="L86" s="28"/>
    </row>
    <row r="87" spans="2:47" s="1" customFormat="1" ht="16.5" customHeight="1">
      <c r="B87" s="28"/>
      <c r="E87" s="421" t="str">
        <f>E9</f>
        <v>202504J - 10-Venkovní kanalizace</v>
      </c>
      <c r="F87" s="432"/>
      <c r="G87" s="432"/>
      <c r="H87" s="432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5" t="s">
        <v>18</v>
      </c>
      <c r="F89" s="23" t="str">
        <f>F12</f>
        <v>Areál ČZU, p.č. 1627/1, Suchdol</v>
      </c>
      <c r="I89" s="25" t="s">
        <v>20</v>
      </c>
      <c r="J89" s="48" t="str">
        <f>IF(J12="","",J12)</f>
        <v>3. 6. 2025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5" t="s">
        <v>22</v>
      </c>
      <c r="F91" s="23" t="str">
        <f>E15</f>
        <v>ČZU v Praze, Kamýcká 129, P6</v>
      </c>
      <c r="I91" s="25" t="s">
        <v>28</v>
      </c>
      <c r="J91" s="26" t="str">
        <f>E21</f>
        <v>MJÖLKING s.r.o.</v>
      </c>
      <c r="L91" s="28"/>
    </row>
    <row r="92" spans="2:47" s="1" customFormat="1" ht="15.2" customHeight="1">
      <c r="B92" s="28"/>
      <c r="C92" s="25" t="s">
        <v>26</v>
      </c>
      <c r="F92" s="23" t="str">
        <f>IF(E18="","",E18)</f>
        <v xml:space="preserve"> </v>
      </c>
      <c r="I92" s="25" t="s">
        <v>31</v>
      </c>
      <c r="J92" s="26" t="str">
        <f>E24</f>
        <v>Ing. Martin Macoun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0" t="s">
        <v>149</v>
      </c>
      <c r="D94" s="92"/>
      <c r="E94" s="92"/>
      <c r="F94" s="92"/>
      <c r="G94" s="92"/>
      <c r="H94" s="92"/>
      <c r="I94" s="92"/>
      <c r="J94" s="101" t="s">
        <v>150</v>
      </c>
      <c r="K94" s="92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2" t="s">
        <v>151</v>
      </c>
      <c r="J96" s="62">
        <f>J123</f>
        <v>0</v>
      </c>
      <c r="L96" s="28"/>
      <c r="AU96" s="16" t="s">
        <v>152</v>
      </c>
    </row>
    <row r="97" spans="2:14" s="8" customFormat="1" ht="24.95" customHeight="1">
      <c r="B97" s="103"/>
      <c r="D97" s="104" t="s">
        <v>153</v>
      </c>
      <c r="E97" s="105"/>
      <c r="F97" s="105"/>
      <c r="G97" s="105"/>
      <c r="H97" s="105"/>
      <c r="I97" s="105"/>
      <c r="J97" s="106">
        <f>J124</f>
        <v>0</v>
      </c>
      <c r="L97" s="103"/>
    </row>
    <row r="98" spans="2:14" s="9" customFormat="1" ht="19.899999999999999" customHeight="1">
      <c r="B98" s="107"/>
      <c r="D98" s="108" t="s">
        <v>157</v>
      </c>
      <c r="E98" s="109"/>
      <c r="F98" s="109"/>
      <c r="G98" s="109"/>
      <c r="H98" s="109"/>
      <c r="I98" s="109"/>
      <c r="J98" s="110">
        <f>J125</f>
        <v>0</v>
      </c>
      <c r="L98" s="107"/>
    </row>
    <row r="99" spans="2:14" s="9" customFormat="1" ht="14.85" customHeight="1">
      <c r="B99" s="107"/>
      <c r="D99" s="108" t="s">
        <v>451</v>
      </c>
      <c r="E99" s="109"/>
      <c r="F99" s="109"/>
      <c r="G99" s="109"/>
      <c r="H99" s="109"/>
      <c r="I99" s="109"/>
      <c r="J99" s="110">
        <f>J126</f>
        <v>0</v>
      </c>
      <c r="L99" s="107"/>
    </row>
    <row r="100" spans="2:14" s="1" customFormat="1" ht="21.75" customHeight="1">
      <c r="B100" s="28"/>
      <c r="L100" s="28"/>
    </row>
    <row r="101" spans="2:14" s="1" customFormat="1" ht="6.95" customHeight="1">
      <c r="B101" s="28"/>
      <c r="L101" s="28"/>
    </row>
    <row r="102" spans="2:14" s="1" customFormat="1" ht="29.25" customHeight="1">
      <c r="B102" s="28"/>
      <c r="C102" s="102" t="s">
        <v>165</v>
      </c>
      <c r="J102" s="111">
        <v>0</v>
      </c>
      <c r="L102" s="28"/>
      <c r="N102" s="112" t="s">
        <v>38</v>
      </c>
    </row>
    <row r="103" spans="2:14" s="1" customFormat="1" ht="18" customHeight="1">
      <c r="B103" s="28"/>
      <c r="L103" s="28"/>
    </row>
    <row r="104" spans="2:14" s="1" customFormat="1" ht="29.25" customHeight="1">
      <c r="B104" s="28"/>
      <c r="C104" s="119" t="s">
        <v>171</v>
      </c>
      <c r="D104" s="92"/>
      <c r="E104" s="92"/>
      <c r="F104" s="92"/>
      <c r="G104" s="92"/>
      <c r="H104" s="92"/>
      <c r="I104" s="92"/>
      <c r="J104" s="120">
        <f>ROUND(J96+J102,2)</f>
        <v>0</v>
      </c>
      <c r="K104" s="92"/>
      <c r="L104" s="28"/>
    </row>
    <row r="105" spans="2:14" s="1" customFormat="1" ht="6.95" customHeight="1"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28"/>
    </row>
    <row r="109" spans="2:14" s="1" customFormat="1" ht="6.95" customHeight="1">
      <c r="B109" s="42"/>
      <c r="C109" s="43"/>
      <c r="D109" s="43"/>
      <c r="E109" s="43"/>
      <c r="F109" s="43"/>
      <c r="G109" s="43"/>
      <c r="H109" s="43"/>
      <c r="I109" s="43"/>
      <c r="J109" s="43"/>
      <c r="K109" s="43"/>
      <c r="L109" s="28"/>
    </row>
    <row r="110" spans="2:14" s="1" customFormat="1" ht="24.95" customHeight="1">
      <c r="B110" s="28"/>
      <c r="C110" s="20" t="s">
        <v>172</v>
      </c>
      <c r="L110" s="28"/>
    </row>
    <row r="111" spans="2:14" s="1" customFormat="1" ht="6.95" customHeight="1">
      <c r="B111" s="28"/>
      <c r="L111" s="28"/>
    </row>
    <row r="112" spans="2:14" s="1" customFormat="1" ht="12" customHeight="1">
      <c r="B112" s="28"/>
      <c r="C112" s="25" t="s">
        <v>14</v>
      </c>
      <c r="L112" s="28"/>
    </row>
    <row r="113" spans="2:65" s="1" customFormat="1" ht="16.5" customHeight="1">
      <c r="B113" s="28"/>
      <c r="E113" s="430" t="str">
        <f>E7</f>
        <v>Výukový pavilon Lesovna</v>
      </c>
      <c r="F113" s="431"/>
      <c r="G113" s="431"/>
      <c r="H113" s="431"/>
      <c r="L113" s="28"/>
    </row>
    <row r="114" spans="2:65" s="1" customFormat="1" ht="12" customHeight="1">
      <c r="B114" s="28"/>
      <c r="C114" s="25" t="s">
        <v>117</v>
      </c>
      <c r="L114" s="28"/>
    </row>
    <row r="115" spans="2:65" s="1" customFormat="1" ht="16.5" customHeight="1">
      <c r="B115" s="28"/>
      <c r="E115" s="421" t="str">
        <f>E9</f>
        <v>202504J - 10-Venkovní kanalizace</v>
      </c>
      <c r="F115" s="432"/>
      <c r="G115" s="432"/>
      <c r="H115" s="432"/>
      <c r="L115" s="28"/>
    </row>
    <row r="116" spans="2:65" s="1" customFormat="1" ht="6.95" customHeight="1">
      <c r="B116" s="28"/>
      <c r="L116" s="28"/>
    </row>
    <row r="117" spans="2:65" s="1" customFormat="1" ht="12" customHeight="1">
      <c r="B117" s="28"/>
      <c r="C117" s="25" t="s">
        <v>18</v>
      </c>
      <c r="F117" s="23" t="str">
        <f>F12</f>
        <v>Areál ČZU, p.č. 1627/1, Suchdol</v>
      </c>
      <c r="I117" s="25" t="s">
        <v>20</v>
      </c>
      <c r="J117" s="48" t="str">
        <f>IF(J12="","",J12)</f>
        <v>3. 6. 2025</v>
      </c>
      <c r="L117" s="28"/>
    </row>
    <row r="118" spans="2:65" s="1" customFormat="1" ht="6.95" customHeight="1">
      <c r="B118" s="28"/>
      <c r="L118" s="28"/>
    </row>
    <row r="119" spans="2:65" s="1" customFormat="1" ht="15.2" customHeight="1">
      <c r="B119" s="28"/>
      <c r="C119" s="25" t="s">
        <v>22</v>
      </c>
      <c r="F119" s="23" t="str">
        <f>E15</f>
        <v>ČZU v Praze, Kamýcká 129, P6</v>
      </c>
      <c r="I119" s="25" t="s">
        <v>28</v>
      </c>
      <c r="J119" s="26" t="str">
        <f>E21</f>
        <v>MJÖLKING s.r.o.</v>
      </c>
      <c r="L119" s="28"/>
    </row>
    <row r="120" spans="2:65" s="1" customFormat="1" ht="15.2" customHeight="1">
      <c r="B120" s="28"/>
      <c r="C120" s="25" t="s">
        <v>26</v>
      </c>
      <c r="F120" s="23" t="str">
        <f>IF(E18="","",E18)</f>
        <v xml:space="preserve"> </v>
      </c>
      <c r="I120" s="25" t="s">
        <v>31</v>
      </c>
      <c r="J120" s="26" t="str">
        <f>E24</f>
        <v>Ing. Martin Macoun</v>
      </c>
      <c r="L120" s="28"/>
    </row>
    <row r="121" spans="2:65" s="1" customFormat="1" ht="10.35" customHeight="1">
      <c r="B121" s="28"/>
      <c r="L121" s="28"/>
    </row>
    <row r="122" spans="2:65" s="10" customFormat="1" ht="29.25" customHeight="1">
      <c r="B122" s="121"/>
      <c r="C122" s="122" t="s">
        <v>173</v>
      </c>
      <c r="D122" s="123" t="s">
        <v>59</v>
      </c>
      <c r="E122" s="123" t="s">
        <v>55</v>
      </c>
      <c r="F122" s="123" t="s">
        <v>56</v>
      </c>
      <c r="G122" s="123" t="s">
        <v>174</v>
      </c>
      <c r="H122" s="123" t="s">
        <v>175</v>
      </c>
      <c r="I122" s="123" t="s">
        <v>176</v>
      </c>
      <c r="J122" s="124" t="s">
        <v>150</v>
      </c>
      <c r="K122" s="125" t="s">
        <v>177</v>
      </c>
      <c r="L122" s="121"/>
      <c r="M122" s="55" t="s">
        <v>1</v>
      </c>
      <c r="N122" s="56" t="s">
        <v>38</v>
      </c>
      <c r="O122" s="56" t="s">
        <v>178</v>
      </c>
      <c r="P122" s="56" t="s">
        <v>179</v>
      </c>
      <c r="Q122" s="56" t="s">
        <v>180</v>
      </c>
      <c r="R122" s="56" t="s">
        <v>181</v>
      </c>
      <c r="S122" s="56" t="s">
        <v>182</v>
      </c>
      <c r="T122" s="57" t="s">
        <v>183</v>
      </c>
    </row>
    <row r="123" spans="2:65" s="1" customFormat="1" ht="22.9" customHeight="1">
      <c r="B123" s="28"/>
      <c r="C123" s="60" t="s">
        <v>184</v>
      </c>
      <c r="J123" s="126">
        <f>BK123</f>
        <v>0</v>
      </c>
      <c r="L123" s="28"/>
      <c r="M123" s="58"/>
      <c r="N123" s="49"/>
      <c r="O123" s="49"/>
      <c r="P123" s="127">
        <f>P124</f>
        <v>0</v>
      </c>
      <c r="Q123" s="49"/>
      <c r="R123" s="127">
        <f>R124</f>
        <v>0</v>
      </c>
      <c r="S123" s="49"/>
      <c r="T123" s="128">
        <f>T124</f>
        <v>0</v>
      </c>
      <c r="AT123" s="16" t="s">
        <v>73</v>
      </c>
      <c r="AU123" s="16" t="s">
        <v>152</v>
      </c>
      <c r="BK123" s="129">
        <f>BK124</f>
        <v>0</v>
      </c>
    </row>
    <row r="124" spans="2:65" s="11" customFormat="1" ht="25.9" customHeight="1">
      <c r="B124" s="130"/>
      <c r="D124" s="131" t="s">
        <v>73</v>
      </c>
      <c r="E124" s="132" t="s">
        <v>185</v>
      </c>
      <c r="F124" s="132" t="s">
        <v>186</v>
      </c>
      <c r="J124" s="133">
        <f>BK124</f>
        <v>0</v>
      </c>
      <c r="L124" s="130"/>
      <c r="M124" s="134"/>
      <c r="P124" s="135">
        <f>P125</f>
        <v>0</v>
      </c>
      <c r="R124" s="135">
        <f>R125</f>
        <v>0</v>
      </c>
      <c r="T124" s="136">
        <f>T125</f>
        <v>0</v>
      </c>
      <c r="AR124" s="131" t="s">
        <v>82</v>
      </c>
      <c r="AT124" s="137" t="s">
        <v>73</v>
      </c>
      <c r="AU124" s="137" t="s">
        <v>74</v>
      </c>
      <c r="AY124" s="131" t="s">
        <v>187</v>
      </c>
      <c r="BK124" s="138">
        <f>BK125</f>
        <v>0</v>
      </c>
    </row>
    <row r="125" spans="2:65" s="11" customFormat="1" ht="22.9" customHeight="1">
      <c r="B125" s="130"/>
      <c r="D125" s="131" t="s">
        <v>73</v>
      </c>
      <c r="E125" s="139" t="s">
        <v>230</v>
      </c>
      <c r="F125" s="139" t="s">
        <v>319</v>
      </c>
      <c r="J125" s="140">
        <f>BK125</f>
        <v>0</v>
      </c>
      <c r="L125" s="130"/>
      <c r="M125" s="134"/>
      <c r="P125" s="135">
        <f>P126</f>
        <v>0</v>
      </c>
      <c r="R125" s="135">
        <f>R126</f>
        <v>0</v>
      </c>
      <c r="T125" s="136">
        <f>T126</f>
        <v>0</v>
      </c>
      <c r="AR125" s="131" t="s">
        <v>82</v>
      </c>
      <c r="AT125" s="137" t="s">
        <v>73</v>
      </c>
      <c r="AU125" s="137" t="s">
        <v>82</v>
      </c>
      <c r="AY125" s="131" t="s">
        <v>187</v>
      </c>
      <c r="BK125" s="138">
        <f>BK126</f>
        <v>0</v>
      </c>
    </row>
    <row r="126" spans="2:65" s="11" customFormat="1" ht="20.85" customHeight="1">
      <c r="B126" s="130"/>
      <c r="D126" s="131" t="s">
        <v>73</v>
      </c>
      <c r="E126" s="139" t="s">
        <v>452</v>
      </c>
      <c r="F126" s="139" t="s">
        <v>453</v>
      </c>
      <c r="J126" s="140">
        <f>BK126</f>
        <v>0</v>
      </c>
      <c r="L126" s="130"/>
      <c r="M126" s="134"/>
      <c r="P126" s="135">
        <f>P127</f>
        <v>0</v>
      </c>
      <c r="R126" s="135">
        <f>R127</f>
        <v>0</v>
      </c>
      <c r="T126" s="136">
        <f>T127</f>
        <v>0</v>
      </c>
      <c r="AR126" s="131" t="s">
        <v>82</v>
      </c>
      <c r="AT126" s="137" t="s">
        <v>73</v>
      </c>
      <c r="AU126" s="137" t="s">
        <v>84</v>
      </c>
      <c r="AY126" s="131" t="s">
        <v>187</v>
      </c>
      <c r="BK126" s="138">
        <f>BK127</f>
        <v>0</v>
      </c>
    </row>
    <row r="127" spans="2:65" s="1" customFormat="1" ht="16.5" customHeight="1">
      <c r="B127" s="113"/>
      <c r="C127" s="141" t="s">
        <v>82</v>
      </c>
      <c r="D127" s="141" t="s">
        <v>189</v>
      </c>
      <c r="E127" s="142" t="s">
        <v>454</v>
      </c>
      <c r="F127" s="143" t="s">
        <v>455</v>
      </c>
      <c r="G127" s="144" t="s">
        <v>435</v>
      </c>
      <c r="H127" s="145">
        <v>1</v>
      </c>
      <c r="I127" s="146">
        <f>'EXT KANAL'!J63</f>
        <v>0</v>
      </c>
      <c r="J127" s="146">
        <f>ROUND(I127*H127,2)</f>
        <v>0</v>
      </c>
      <c r="K127" s="147"/>
      <c r="L127" s="28"/>
      <c r="M127" s="181" t="s">
        <v>1</v>
      </c>
      <c r="N127" s="182" t="s">
        <v>39</v>
      </c>
      <c r="O127" s="183">
        <v>0</v>
      </c>
      <c r="P127" s="183">
        <f>O127*H127</f>
        <v>0</v>
      </c>
      <c r="Q127" s="183">
        <v>0</v>
      </c>
      <c r="R127" s="183">
        <f>Q127*H127</f>
        <v>0</v>
      </c>
      <c r="S127" s="183">
        <v>0</v>
      </c>
      <c r="T127" s="184">
        <f>S127*H127</f>
        <v>0</v>
      </c>
      <c r="AR127" s="151" t="s">
        <v>193</v>
      </c>
      <c r="AT127" s="151" t="s">
        <v>189</v>
      </c>
      <c r="AU127" s="151" t="s">
        <v>107</v>
      </c>
      <c r="AY127" s="16" t="s">
        <v>187</v>
      </c>
      <c r="BE127" s="152">
        <f>IF(N127="základní",J127,0)</f>
        <v>0</v>
      </c>
      <c r="BF127" s="152">
        <f>IF(N127="snížená",J127,0)</f>
        <v>0</v>
      </c>
      <c r="BG127" s="152">
        <f>IF(N127="zákl. přenesená",J127,0)</f>
        <v>0</v>
      </c>
      <c r="BH127" s="152">
        <f>IF(N127="sníž. přenesená",J127,0)</f>
        <v>0</v>
      </c>
      <c r="BI127" s="152">
        <f>IF(N127="nulová",J127,0)</f>
        <v>0</v>
      </c>
      <c r="BJ127" s="16" t="s">
        <v>82</v>
      </c>
      <c r="BK127" s="152">
        <f>ROUND(I127*H127,2)</f>
        <v>0</v>
      </c>
      <c r="BL127" s="16" t="s">
        <v>193</v>
      </c>
      <c r="BM127" s="151" t="s">
        <v>456</v>
      </c>
    </row>
    <row r="128" spans="2:65" s="1" customFormat="1" ht="6.95" customHeight="1"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28"/>
    </row>
  </sheetData>
  <autoFilter ref="C122:K127" xr:uid="{00000000-0009-0000-0000-000003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49E8A-7B95-42C7-ACD1-4BEAAA9743A5}">
  <sheetPr>
    <tabColor theme="7" tint="0.59999389629810485"/>
  </sheetPr>
  <dimension ref="B1:P4892"/>
  <sheetViews>
    <sheetView topLeftCell="A41" workbookViewId="0">
      <selection activeCell="H61" sqref="H61"/>
    </sheetView>
  </sheetViews>
  <sheetFormatPr defaultRowHeight="14.25"/>
  <cols>
    <col min="1" max="1" width="9.33203125" style="234"/>
    <col min="2" max="2" width="9.5" style="320" customWidth="1"/>
    <col min="3" max="3" width="8.1640625" style="232" customWidth="1"/>
    <col min="4" max="4" width="79.6640625" style="233" customWidth="1"/>
    <col min="5" max="5" width="24.1640625" style="321" bestFit="1" customWidth="1"/>
    <col min="6" max="6" width="11.5" style="237" customWidth="1"/>
    <col min="7" max="7" width="11.5" style="235" customWidth="1"/>
    <col min="8" max="9" width="11.5" style="237" customWidth="1"/>
    <col min="10" max="10" width="15.83203125" style="237" customWidth="1"/>
    <col min="11" max="11" width="7.83203125" style="234" customWidth="1"/>
    <col min="12" max="12" width="27.83203125" style="234" customWidth="1"/>
    <col min="13" max="257" width="9.33203125" style="234"/>
    <col min="258" max="258" width="9.5" style="234" customWidth="1"/>
    <col min="259" max="259" width="8.1640625" style="234" customWidth="1"/>
    <col min="260" max="260" width="79.6640625" style="234" customWidth="1"/>
    <col min="261" max="261" width="24.1640625" style="234" bestFit="1" customWidth="1"/>
    <col min="262" max="266" width="11.5" style="234" customWidth="1"/>
    <col min="267" max="267" width="7.83203125" style="234" customWidth="1"/>
    <col min="268" max="268" width="27.83203125" style="234" customWidth="1"/>
    <col min="269" max="513" width="9.33203125" style="234"/>
    <col min="514" max="514" width="9.5" style="234" customWidth="1"/>
    <col min="515" max="515" width="8.1640625" style="234" customWidth="1"/>
    <col min="516" max="516" width="79.6640625" style="234" customWidth="1"/>
    <col min="517" max="517" width="24.1640625" style="234" bestFit="1" customWidth="1"/>
    <col min="518" max="522" width="11.5" style="234" customWidth="1"/>
    <col min="523" max="523" width="7.83203125" style="234" customWidth="1"/>
    <col min="524" max="524" width="27.83203125" style="234" customWidth="1"/>
    <col min="525" max="769" width="9.33203125" style="234"/>
    <col min="770" max="770" width="9.5" style="234" customWidth="1"/>
    <col min="771" max="771" width="8.1640625" style="234" customWidth="1"/>
    <col min="772" max="772" width="79.6640625" style="234" customWidth="1"/>
    <col min="773" max="773" width="24.1640625" style="234" bestFit="1" customWidth="1"/>
    <col min="774" max="778" width="11.5" style="234" customWidth="1"/>
    <col min="779" max="779" width="7.83203125" style="234" customWidth="1"/>
    <col min="780" max="780" width="27.83203125" style="234" customWidth="1"/>
    <col min="781" max="1025" width="9.33203125" style="234"/>
    <col min="1026" max="1026" width="9.5" style="234" customWidth="1"/>
    <col min="1027" max="1027" width="8.1640625" style="234" customWidth="1"/>
    <col min="1028" max="1028" width="79.6640625" style="234" customWidth="1"/>
    <col min="1029" max="1029" width="24.1640625" style="234" bestFit="1" customWidth="1"/>
    <col min="1030" max="1034" width="11.5" style="234" customWidth="1"/>
    <col min="1035" max="1035" width="7.83203125" style="234" customWidth="1"/>
    <col min="1036" max="1036" width="27.83203125" style="234" customWidth="1"/>
    <col min="1037" max="1281" width="9.33203125" style="234"/>
    <col min="1282" max="1282" width="9.5" style="234" customWidth="1"/>
    <col min="1283" max="1283" width="8.1640625" style="234" customWidth="1"/>
    <col min="1284" max="1284" width="79.6640625" style="234" customWidth="1"/>
    <col min="1285" max="1285" width="24.1640625" style="234" bestFit="1" customWidth="1"/>
    <col min="1286" max="1290" width="11.5" style="234" customWidth="1"/>
    <col min="1291" max="1291" width="7.83203125" style="234" customWidth="1"/>
    <col min="1292" max="1292" width="27.83203125" style="234" customWidth="1"/>
    <col min="1293" max="1537" width="9.33203125" style="234"/>
    <col min="1538" max="1538" width="9.5" style="234" customWidth="1"/>
    <col min="1539" max="1539" width="8.1640625" style="234" customWidth="1"/>
    <col min="1540" max="1540" width="79.6640625" style="234" customWidth="1"/>
    <col min="1541" max="1541" width="24.1640625" style="234" bestFit="1" customWidth="1"/>
    <col min="1542" max="1546" width="11.5" style="234" customWidth="1"/>
    <col min="1547" max="1547" width="7.83203125" style="234" customWidth="1"/>
    <col min="1548" max="1548" width="27.83203125" style="234" customWidth="1"/>
    <col min="1549" max="1793" width="9.33203125" style="234"/>
    <col min="1794" max="1794" width="9.5" style="234" customWidth="1"/>
    <col min="1795" max="1795" width="8.1640625" style="234" customWidth="1"/>
    <col min="1796" max="1796" width="79.6640625" style="234" customWidth="1"/>
    <col min="1797" max="1797" width="24.1640625" style="234" bestFit="1" customWidth="1"/>
    <col min="1798" max="1802" width="11.5" style="234" customWidth="1"/>
    <col min="1803" max="1803" width="7.83203125" style="234" customWidth="1"/>
    <col min="1804" max="1804" width="27.83203125" style="234" customWidth="1"/>
    <col min="1805" max="2049" width="9.33203125" style="234"/>
    <col min="2050" max="2050" width="9.5" style="234" customWidth="1"/>
    <col min="2051" max="2051" width="8.1640625" style="234" customWidth="1"/>
    <col min="2052" max="2052" width="79.6640625" style="234" customWidth="1"/>
    <col min="2053" max="2053" width="24.1640625" style="234" bestFit="1" customWidth="1"/>
    <col min="2054" max="2058" width="11.5" style="234" customWidth="1"/>
    <col min="2059" max="2059" width="7.83203125" style="234" customWidth="1"/>
    <col min="2060" max="2060" width="27.83203125" style="234" customWidth="1"/>
    <col min="2061" max="2305" width="9.33203125" style="234"/>
    <col min="2306" max="2306" width="9.5" style="234" customWidth="1"/>
    <col min="2307" max="2307" width="8.1640625" style="234" customWidth="1"/>
    <col min="2308" max="2308" width="79.6640625" style="234" customWidth="1"/>
    <col min="2309" max="2309" width="24.1640625" style="234" bestFit="1" customWidth="1"/>
    <col min="2310" max="2314" width="11.5" style="234" customWidth="1"/>
    <col min="2315" max="2315" width="7.83203125" style="234" customWidth="1"/>
    <col min="2316" max="2316" width="27.83203125" style="234" customWidth="1"/>
    <col min="2317" max="2561" width="9.33203125" style="234"/>
    <col min="2562" max="2562" width="9.5" style="234" customWidth="1"/>
    <col min="2563" max="2563" width="8.1640625" style="234" customWidth="1"/>
    <col min="2564" max="2564" width="79.6640625" style="234" customWidth="1"/>
    <col min="2565" max="2565" width="24.1640625" style="234" bestFit="1" customWidth="1"/>
    <col min="2566" max="2570" width="11.5" style="234" customWidth="1"/>
    <col min="2571" max="2571" width="7.83203125" style="234" customWidth="1"/>
    <col min="2572" max="2572" width="27.83203125" style="234" customWidth="1"/>
    <col min="2573" max="2817" width="9.33203125" style="234"/>
    <col min="2818" max="2818" width="9.5" style="234" customWidth="1"/>
    <col min="2819" max="2819" width="8.1640625" style="234" customWidth="1"/>
    <col min="2820" max="2820" width="79.6640625" style="234" customWidth="1"/>
    <col min="2821" max="2821" width="24.1640625" style="234" bestFit="1" customWidth="1"/>
    <col min="2822" max="2826" width="11.5" style="234" customWidth="1"/>
    <col min="2827" max="2827" width="7.83203125" style="234" customWidth="1"/>
    <col min="2828" max="2828" width="27.83203125" style="234" customWidth="1"/>
    <col min="2829" max="3073" width="9.33203125" style="234"/>
    <col min="3074" max="3074" width="9.5" style="234" customWidth="1"/>
    <col min="3075" max="3075" width="8.1640625" style="234" customWidth="1"/>
    <col min="3076" max="3076" width="79.6640625" style="234" customWidth="1"/>
    <col min="3077" max="3077" width="24.1640625" style="234" bestFit="1" customWidth="1"/>
    <col min="3078" max="3082" width="11.5" style="234" customWidth="1"/>
    <col min="3083" max="3083" width="7.83203125" style="234" customWidth="1"/>
    <col min="3084" max="3084" width="27.83203125" style="234" customWidth="1"/>
    <col min="3085" max="3329" width="9.33203125" style="234"/>
    <col min="3330" max="3330" width="9.5" style="234" customWidth="1"/>
    <col min="3331" max="3331" width="8.1640625" style="234" customWidth="1"/>
    <col min="3332" max="3332" width="79.6640625" style="234" customWidth="1"/>
    <col min="3333" max="3333" width="24.1640625" style="234" bestFit="1" customWidth="1"/>
    <col min="3334" max="3338" width="11.5" style="234" customWidth="1"/>
    <col min="3339" max="3339" width="7.83203125" style="234" customWidth="1"/>
    <col min="3340" max="3340" width="27.83203125" style="234" customWidth="1"/>
    <col min="3341" max="3585" width="9.33203125" style="234"/>
    <col min="3586" max="3586" width="9.5" style="234" customWidth="1"/>
    <col min="3587" max="3587" width="8.1640625" style="234" customWidth="1"/>
    <col min="3588" max="3588" width="79.6640625" style="234" customWidth="1"/>
    <col min="3589" max="3589" width="24.1640625" style="234" bestFit="1" customWidth="1"/>
    <col min="3590" max="3594" width="11.5" style="234" customWidth="1"/>
    <col min="3595" max="3595" width="7.83203125" style="234" customWidth="1"/>
    <col min="3596" max="3596" width="27.83203125" style="234" customWidth="1"/>
    <col min="3597" max="3841" width="9.33203125" style="234"/>
    <col min="3842" max="3842" width="9.5" style="234" customWidth="1"/>
    <col min="3843" max="3843" width="8.1640625" style="234" customWidth="1"/>
    <col min="3844" max="3844" width="79.6640625" style="234" customWidth="1"/>
    <col min="3845" max="3845" width="24.1640625" style="234" bestFit="1" customWidth="1"/>
    <col min="3846" max="3850" width="11.5" style="234" customWidth="1"/>
    <col min="3851" max="3851" width="7.83203125" style="234" customWidth="1"/>
    <col min="3852" max="3852" width="27.83203125" style="234" customWidth="1"/>
    <col min="3853" max="4097" width="9.33203125" style="234"/>
    <col min="4098" max="4098" width="9.5" style="234" customWidth="1"/>
    <col min="4099" max="4099" width="8.1640625" style="234" customWidth="1"/>
    <col min="4100" max="4100" width="79.6640625" style="234" customWidth="1"/>
    <col min="4101" max="4101" width="24.1640625" style="234" bestFit="1" customWidth="1"/>
    <col min="4102" max="4106" width="11.5" style="234" customWidth="1"/>
    <col min="4107" max="4107" width="7.83203125" style="234" customWidth="1"/>
    <col min="4108" max="4108" width="27.83203125" style="234" customWidth="1"/>
    <col min="4109" max="4353" width="9.33203125" style="234"/>
    <col min="4354" max="4354" width="9.5" style="234" customWidth="1"/>
    <col min="4355" max="4355" width="8.1640625" style="234" customWidth="1"/>
    <col min="4356" max="4356" width="79.6640625" style="234" customWidth="1"/>
    <col min="4357" max="4357" width="24.1640625" style="234" bestFit="1" customWidth="1"/>
    <col min="4358" max="4362" width="11.5" style="234" customWidth="1"/>
    <col min="4363" max="4363" width="7.83203125" style="234" customWidth="1"/>
    <col min="4364" max="4364" width="27.83203125" style="234" customWidth="1"/>
    <col min="4365" max="4609" width="9.33203125" style="234"/>
    <col min="4610" max="4610" width="9.5" style="234" customWidth="1"/>
    <col min="4611" max="4611" width="8.1640625" style="234" customWidth="1"/>
    <col min="4612" max="4612" width="79.6640625" style="234" customWidth="1"/>
    <col min="4613" max="4613" width="24.1640625" style="234" bestFit="1" customWidth="1"/>
    <col min="4614" max="4618" width="11.5" style="234" customWidth="1"/>
    <col min="4619" max="4619" width="7.83203125" style="234" customWidth="1"/>
    <col min="4620" max="4620" width="27.83203125" style="234" customWidth="1"/>
    <col min="4621" max="4865" width="9.33203125" style="234"/>
    <col min="4866" max="4866" width="9.5" style="234" customWidth="1"/>
    <col min="4867" max="4867" width="8.1640625" style="234" customWidth="1"/>
    <col min="4868" max="4868" width="79.6640625" style="234" customWidth="1"/>
    <col min="4869" max="4869" width="24.1640625" style="234" bestFit="1" customWidth="1"/>
    <col min="4870" max="4874" width="11.5" style="234" customWidth="1"/>
    <col min="4875" max="4875" width="7.83203125" style="234" customWidth="1"/>
    <col min="4876" max="4876" width="27.83203125" style="234" customWidth="1"/>
    <col min="4877" max="5121" width="9.33203125" style="234"/>
    <col min="5122" max="5122" width="9.5" style="234" customWidth="1"/>
    <col min="5123" max="5123" width="8.1640625" style="234" customWidth="1"/>
    <col min="5124" max="5124" width="79.6640625" style="234" customWidth="1"/>
    <col min="5125" max="5125" width="24.1640625" style="234" bestFit="1" customWidth="1"/>
    <col min="5126" max="5130" width="11.5" style="234" customWidth="1"/>
    <col min="5131" max="5131" width="7.83203125" style="234" customWidth="1"/>
    <col min="5132" max="5132" width="27.83203125" style="234" customWidth="1"/>
    <col min="5133" max="5377" width="9.33203125" style="234"/>
    <col min="5378" max="5378" width="9.5" style="234" customWidth="1"/>
    <col min="5379" max="5379" width="8.1640625" style="234" customWidth="1"/>
    <col min="5380" max="5380" width="79.6640625" style="234" customWidth="1"/>
    <col min="5381" max="5381" width="24.1640625" style="234" bestFit="1" customWidth="1"/>
    <col min="5382" max="5386" width="11.5" style="234" customWidth="1"/>
    <col min="5387" max="5387" width="7.83203125" style="234" customWidth="1"/>
    <col min="5388" max="5388" width="27.83203125" style="234" customWidth="1"/>
    <col min="5389" max="5633" width="9.33203125" style="234"/>
    <col min="5634" max="5634" width="9.5" style="234" customWidth="1"/>
    <col min="5635" max="5635" width="8.1640625" style="234" customWidth="1"/>
    <col min="5636" max="5636" width="79.6640625" style="234" customWidth="1"/>
    <col min="5637" max="5637" width="24.1640625" style="234" bestFit="1" customWidth="1"/>
    <col min="5638" max="5642" width="11.5" style="234" customWidth="1"/>
    <col min="5643" max="5643" width="7.83203125" style="234" customWidth="1"/>
    <col min="5644" max="5644" width="27.83203125" style="234" customWidth="1"/>
    <col min="5645" max="5889" width="9.33203125" style="234"/>
    <col min="5890" max="5890" width="9.5" style="234" customWidth="1"/>
    <col min="5891" max="5891" width="8.1640625" style="234" customWidth="1"/>
    <col min="5892" max="5892" width="79.6640625" style="234" customWidth="1"/>
    <col min="5893" max="5893" width="24.1640625" style="234" bestFit="1" customWidth="1"/>
    <col min="5894" max="5898" width="11.5" style="234" customWidth="1"/>
    <col min="5899" max="5899" width="7.83203125" style="234" customWidth="1"/>
    <col min="5900" max="5900" width="27.83203125" style="234" customWidth="1"/>
    <col min="5901" max="6145" width="9.33203125" style="234"/>
    <col min="6146" max="6146" width="9.5" style="234" customWidth="1"/>
    <col min="6147" max="6147" width="8.1640625" style="234" customWidth="1"/>
    <col min="6148" max="6148" width="79.6640625" style="234" customWidth="1"/>
    <col min="6149" max="6149" width="24.1640625" style="234" bestFit="1" customWidth="1"/>
    <col min="6150" max="6154" width="11.5" style="234" customWidth="1"/>
    <col min="6155" max="6155" width="7.83203125" style="234" customWidth="1"/>
    <col min="6156" max="6156" width="27.83203125" style="234" customWidth="1"/>
    <col min="6157" max="6401" width="9.33203125" style="234"/>
    <col min="6402" max="6402" width="9.5" style="234" customWidth="1"/>
    <col min="6403" max="6403" width="8.1640625" style="234" customWidth="1"/>
    <col min="6404" max="6404" width="79.6640625" style="234" customWidth="1"/>
    <col min="6405" max="6405" width="24.1640625" style="234" bestFit="1" customWidth="1"/>
    <col min="6406" max="6410" width="11.5" style="234" customWidth="1"/>
    <col min="6411" max="6411" width="7.83203125" style="234" customWidth="1"/>
    <col min="6412" max="6412" width="27.83203125" style="234" customWidth="1"/>
    <col min="6413" max="6657" width="9.33203125" style="234"/>
    <col min="6658" max="6658" width="9.5" style="234" customWidth="1"/>
    <col min="6659" max="6659" width="8.1640625" style="234" customWidth="1"/>
    <col min="6660" max="6660" width="79.6640625" style="234" customWidth="1"/>
    <col min="6661" max="6661" width="24.1640625" style="234" bestFit="1" customWidth="1"/>
    <col min="6662" max="6666" width="11.5" style="234" customWidth="1"/>
    <col min="6667" max="6667" width="7.83203125" style="234" customWidth="1"/>
    <col min="6668" max="6668" width="27.83203125" style="234" customWidth="1"/>
    <col min="6669" max="6913" width="9.33203125" style="234"/>
    <col min="6914" max="6914" width="9.5" style="234" customWidth="1"/>
    <col min="6915" max="6915" width="8.1640625" style="234" customWidth="1"/>
    <col min="6916" max="6916" width="79.6640625" style="234" customWidth="1"/>
    <col min="6917" max="6917" width="24.1640625" style="234" bestFit="1" customWidth="1"/>
    <col min="6918" max="6922" width="11.5" style="234" customWidth="1"/>
    <col min="6923" max="6923" width="7.83203125" style="234" customWidth="1"/>
    <col min="6924" max="6924" width="27.83203125" style="234" customWidth="1"/>
    <col min="6925" max="7169" width="9.33203125" style="234"/>
    <col min="7170" max="7170" width="9.5" style="234" customWidth="1"/>
    <col min="7171" max="7171" width="8.1640625" style="234" customWidth="1"/>
    <col min="7172" max="7172" width="79.6640625" style="234" customWidth="1"/>
    <col min="7173" max="7173" width="24.1640625" style="234" bestFit="1" customWidth="1"/>
    <col min="7174" max="7178" width="11.5" style="234" customWidth="1"/>
    <col min="7179" max="7179" width="7.83203125" style="234" customWidth="1"/>
    <col min="7180" max="7180" width="27.83203125" style="234" customWidth="1"/>
    <col min="7181" max="7425" width="9.33203125" style="234"/>
    <col min="7426" max="7426" width="9.5" style="234" customWidth="1"/>
    <col min="7427" max="7427" width="8.1640625" style="234" customWidth="1"/>
    <col min="7428" max="7428" width="79.6640625" style="234" customWidth="1"/>
    <col min="7429" max="7429" width="24.1640625" style="234" bestFit="1" customWidth="1"/>
    <col min="7430" max="7434" width="11.5" style="234" customWidth="1"/>
    <col min="7435" max="7435" width="7.83203125" style="234" customWidth="1"/>
    <col min="7436" max="7436" width="27.83203125" style="234" customWidth="1"/>
    <col min="7437" max="7681" width="9.33203125" style="234"/>
    <col min="7682" max="7682" width="9.5" style="234" customWidth="1"/>
    <col min="7683" max="7683" width="8.1640625" style="234" customWidth="1"/>
    <col min="7684" max="7684" width="79.6640625" style="234" customWidth="1"/>
    <col min="7685" max="7685" width="24.1640625" style="234" bestFit="1" customWidth="1"/>
    <col min="7686" max="7690" width="11.5" style="234" customWidth="1"/>
    <col min="7691" max="7691" width="7.83203125" style="234" customWidth="1"/>
    <col min="7692" max="7692" width="27.83203125" style="234" customWidth="1"/>
    <col min="7693" max="7937" width="9.33203125" style="234"/>
    <col min="7938" max="7938" width="9.5" style="234" customWidth="1"/>
    <col min="7939" max="7939" width="8.1640625" style="234" customWidth="1"/>
    <col min="7940" max="7940" width="79.6640625" style="234" customWidth="1"/>
    <col min="7941" max="7941" width="24.1640625" style="234" bestFit="1" customWidth="1"/>
    <col min="7942" max="7946" width="11.5" style="234" customWidth="1"/>
    <col min="7947" max="7947" width="7.83203125" style="234" customWidth="1"/>
    <col min="7948" max="7948" width="27.83203125" style="234" customWidth="1"/>
    <col min="7949" max="8193" width="9.33203125" style="234"/>
    <col min="8194" max="8194" width="9.5" style="234" customWidth="1"/>
    <col min="8195" max="8195" width="8.1640625" style="234" customWidth="1"/>
    <col min="8196" max="8196" width="79.6640625" style="234" customWidth="1"/>
    <col min="8197" max="8197" width="24.1640625" style="234" bestFit="1" customWidth="1"/>
    <col min="8198" max="8202" width="11.5" style="234" customWidth="1"/>
    <col min="8203" max="8203" width="7.83203125" style="234" customWidth="1"/>
    <col min="8204" max="8204" width="27.83203125" style="234" customWidth="1"/>
    <col min="8205" max="8449" width="9.33203125" style="234"/>
    <col min="8450" max="8450" width="9.5" style="234" customWidth="1"/>
    <col min="8451" max="8451" width="8.1640625" style="234" customWidth="1"/>
    <col min="8452" max="8452" width="79.6640625" style="234" customWidth="1"/>
    <col min="8453" max="8453" width="24.1640625" style="234" bestFit="1" customWidth="1"/>
    <col min="8454" max="8458" width="11.5" style="234" customWidth="1"/>
    <col min="8459" max="8459" width="7.83203125" style="234" customWidth="1"/>
    <col min="8460" max="8460" width="27.83203125" style="234" customWidth="1"/>
    <col min="8461" max="8705" width="9.33203125" style="234"/>
    <col min="8706" max="8706" width="9.5" style="234" customWidth="1"/>
    <col min="8707" max="8707" width="8.1640625" style="234" customWidth="1"/>
    <col min="8708" max="8708" width="79.6640625" style="234" customWidth="1"/>
    <col min="8709" max="8709" width="24.1640625" style="234" bestFit="1" customWidth="1"/>
    <col min="8710" max="8714" width="11.5" style="234" customWidth="1"/>
    <col min="8715" max="8715" width="7.83203125" style="234" customWidth="1"/>
    <col min="8716" max="8716" width="27.83203125" style="234" customWidth="1"/>
    <col min="8717" max="8961" width="9.33203125" style="234"/>
    <col min="8962" max="8962" width="9.5" style="234" customWidth="1"/>
    <col min="8963" max="8963" width="8.1640625" style="234" customWidth="1"/>
    <col min="8964" max="8964" width="79.6640625" style="234" customWidth="1"/>
    <col min="8965" max="8965" width="24.1640625" style="234" bestFit="1" customWidth="1"/>
    <col min="8966" max="8970" width="11.5" style="234" customWidth="1"/>
    <col min="8971" max="8971" width="7.83203125" style="234" customWidth="1"/>
    <col min="8972" max="8972" width="27.83203125" style="234" customWidth="1"/>
    <col min="8973" max="9217" width="9.33203125" style="234"/>
    <col min="9218" max="9218" width="9.5" style="234" customWidth="1"/>
    <col min="9219" max="9219" width="8.1640625" style="234" customWidth="1"/>
    <col min="9220" max="9220" width="79.6640625" style="234" customWidth="1"/>
    <col min="9221" max="9221" width="24.1640625" style="234" bestFit="1" customWidth="1"/>
    <col min="9222" max="9226" width="11.5" style="234" customWidth="1"/>
    <col min="9227" max="9227" width="7.83203125" style="234" customWidth="1"/>
    <col min="9228" max="9228" width="27.83203125" style="234" customWidth="1"/>
    <col min="9229" max="9473" width="9.33203125" style="234"/>
    <col min="9474" max="9474" width="9.5" style="234" customWidth="1"/>
    <col min="9475" max="9475" width="8.1640625" style="234" customWidth="1"/>
    <col min="9476" max="9476" width="79.6640625" style="234" customWidth="1"/>
    <col min="9477" max="9477" width="24.1640625" style="234" bestFit="1" customWidth="1"/>
    <col min="9478" max="9482" width="11.5" style="234" customWidth="1"/>
    <col min="9483" max="9483" width="7.83203125" style="234" customWidth="1"/>
    <col min="9484" max="9484" width="27.83203125" style="234" customWidth="1"/>
    <col min="9485" max="9729" width="9.33203125" style="234"/>
    <col min="9730" max="9730" width="9.5" style="234" customWidth="1"/>
    <col min="9731" max="9731" width="8.1640625" style="234" customWidth="1"/>
    <col min="9732" max="9732" width="79.6640625" style="234" customWidth="1"/>
    <col min="9733" max="9733" width="24.1640625" style="234" bestFit="1" customWidth="1"/>
    <col min="9734" max="9738" width="11.5" style="234" customWidth="1"/>
    <col min="9739" max="9739" width="7.83203125" style="234" customWidth="1"/>
    <col min="9740" max="9740" width="27.83203125" style="234" customWidth="1"/>
    <col min="9741" max="9985" width="9.33203125" style="234"/>
    <col min="9986" max="9986" width="9.5" style="234" customWidth="1"/>
    <col min="9987" max="9987" width="8.1640625" style="234" customWidth="1"/>
    <col min="9988" max="9988" width="79.6640625" style="234" customWidth="1"/>
    <col min="9989" max="9989" width="24.1640625" style="234" bestFit="1" customWidth="1"/>
    <col min="9990" max="9994" width="11.5" style="234" customWidth="1"/>
    <col min="9995" max="9995" width="7.83203125" style="234" customWidth="1"/>
    <col min="9996" max="9996" width="27.83203125" style="234" customWidth="1"/>
    <col min="9997" max="10241" width="9.33203125" style="234"/>
    <col min="10242" max="10242" width="9.5" style="234" customWidth="1"/>
    <col min="10243" max="10243" width="8.1640625" style="234" customWidth="1"/>
    <col min="10244" max="10244" width="79.6640625" style="234" customWidth="1"/>
    <col min="10245" max="10245" width="24.1640625" style="234" bestFit="1" customWidth="1"/>
    <col min="10246" max="10250" width="11.5" style="234" customWidth="1"/>
    <col min="10251" max="10251" width="7.83203125" style="234" customWidth="1"/>
    <col min="10252" max="10252" width="27.83203125" style="234" customWidth="1"/>
    <col min="10253" max="10497" width="9.33203125" style="234"/>
    <col min="10498" max="10498" width="9.5" style="234" customWidth="1"/>
    <col min="10499" max="10499" width="8.1640625" style="234" customWidth="1"/>
    <col min="10500" max="10500" width="79.6640625" style="234" customWidth="1"/>
    <col min="10501" max="10501" width="24.1640625" style="234" bestFit="1" customWidth="1"/>
    <col min="10502" max="10506" width="11.5" style="234" customWidth="1"/>
    <col min="10507" max="10507" width="7.83203125" style="234" customWidth="1"/>
    <col min="10508" max="10508" width="27.83203125" style="234" customWidth="1"/>
    <col min="10509" max="10753" width="9.33203125" style="234"/>
    <col min="10754" max="10754" width="9.5" style="234" customWidth="1"/>
    <col min="10755" max="10755" width="8.1640625" style="234" customWidth="1"/>
    <col min="10756" max="10756" width="79.6640625" style="234" customWidth="1"/>
    <col min="10757" max="10757" width="24.1640625" style="234" bestFit="1" customWidth="1"/>
    <col min="10758" max="10762" width="11.5" style="234" customWidth="1"/>
    <col min="10763" max="10763" width="7.83203125" style="234" customWidth="1"/>
    <col min="10764" max="10764" width="27.83203125" style="234" customWidth="1"/>
    <col min="10765" max="11009" width="9.33203125" style="234"/>
    <col min="11010" max="11010" width="9.5" style="234" customWidth="1"/>
    <col min="11011" max="11011" width="8.1640625" style="234" customWidth="1"/>
    <col min="11012" max="11012" width="79.6640625" style="234" customWidth="1"/>
    <col min="11013" max="11013" width="24.1640625" style="234" bestFit="1" customWidth="1"/>
    <col min="11014" max="11018" width="11.5" style="234" customWidth="1"/>
    <col min="11019" max="11019" width="7.83203125" style="234" customWidth="1"/>
    <col min="11020" max="11020" width="27.83203125" style="234" customWidth="1"/>
    <col min="11021" max="11265" width="9.33203125" style="234"/>
    <col min="11266" max="11266" width="9.5" style="234" customWidth="1"/>
    <col min="11267" max="11267" width="8.1640625" style="234" customWidth="1"/>
    <col min="11268" max="11268" width="79.6640625" style="234" customWidth="1"/>
    <col min="11269" max="11269" width="24.1640625" style="234" bestFit="1" customWidth="1"/>
    <col min="11270" max="11274" width="11.5" style="234" customWidth="1"/>
    <col min="11275" max="11275" width="7.83203125" style="234" customWidth="1"/>
    <col min="11276" max="11276" width="27.83203125" style="234" customWidth="1"/>
    <col min="11277" max="11521" width="9.33203125" style="234"/>
    <col min="11522" max="11522" width="9.5" style="234" customWidth="1"/>
    <col min="11523" max="11523" width="8.1640625" style="234" customWidth="1"/>
    <col min="11524" max="11524" width="79.6640625" style="234" customWidth="1"/>
    <col min="11525" max="11525" width="24.1640625" style="234" bestFit="1" customWidth="1"/>
    <col min="11526" max="11530" width="11.5" style="234" customWidth="1"/>
    <col min="11531" max="11531" width="7.83203125" style="234" customWidth="1"/>
    <col min="11532" max="11532" width="27.83203125" style="234" customWidth="1"/>
    <col min="11533" max="11777" width="9.33203125" style="234"/>
    <col min="11778" max="11778" width="9.5" style="234" customWidth="1"/>
    <col min="11779" max="11779" width="8.1640625" style="234" customWidth="1"/>
    <col min="11780" max="11780" width="79.6640625" style="234" customWidth="1"/>
    <col min="11781" max="11781" width="24.1640625" style="234" bestFit="1" customWidth="1"/>
    <col min="11782" max="11786" width="11.5" style="234" customWidth="1"/>
    <col min="11787" max="11787" width="7.83203125" style="234" customWidth="1"/>
    <col min="11788" max="11788" width="27.83203125" style="234" customWidth="1"/>
    <col min="11789" max="12033" width="9.33203125" style="234"/>
    <col min="12034" max="12034" width="9.5" style="234" customWidth="1"/>
    <col min="12035" max="12035" width="8.1640625" style="234" customWidth="1"/>
    <col min="12036" max="12036" width="79.6640625" style="234" customWidth="1"/>
    <col min="12037" max="12037" width="24.1640625" style="234" bestFit="1" customWidth="1"/>
    <col min="12038" max="12042" width="11.5" style="234" customWidth="1"/>
    <col min="12043" max="12043" width="7.83203125" style="234" customWidth="1"/>
    <col min="12044" max="12044" width="27.83203125" style="234" customWidth="1"/>
    <col min="12045" max="12289" width="9.33203125" style="234"/>
    <col min="12290" max="12290" width="9.5" style="234" customWidth="1"/>
    <col min="12291" max="12291" width="8.1640625" style="234" customWidth="1"/>
    <col min="12292" max="12292" width="79.6640625" style="234" customWidth="1"/>
    <col min="12293" max="12293" width="24.1640625" style="234" bestFit="1" customWidth="1"/>
    <col min="12294" max="12298" width="11.5" style="234" customWidth="1"/>
    <col min="12299" max="12299" width="7.83203125" style="234" customWidth="1"/>
    <col min="12300" max="12300" width="27.83203125" style="234" customWidth="1"/>
    <col min="12301" max="12545" width="9.33203125" style="234"/>
    <col min="12546" max="12546" width="9.5" style="234" customWidth="1"/>
    <col min="12547" max="12547" width="8.1640625" style="234" customWidth="1"/>
    <col min="12548" max="12548" width="79.6640625" style="234" customWidth="1"/>
    <col min="12549" max="12549" width="24.1640625" style="234" bestFit="1" customWidth="1"/>
    <col min="12550" max="12554" width="11.5" style="234" customWidth="1"/>
    <col min="12555" max="12555" width="7.83203125" style="234" customWidth="1"/>
    <col min="12556" max="12556" width="27.83203125" style="234" customWidth="1"/>
    <col min="12557" max="12801" width="9.33203125" style="234"/>
    <col min="12802" max="12802" width="9.5" style="234" customWidth="1"/>
    <col min="12803" max="12803" width="8.1640625" style="234" customWidth="1"/>
    <col min="12804" max="12804" width="79.6640625" style="234" customWidth="1"/>
    <col min="12805" max="12805" width="24.1640625" style="234" bestFit="1" customWidth="1"/>
    <col min="12806" max="12810" width="11.5" style="234" customWidth="1"/>
    <col min="12811" max="12811" width="7.83203125" style="234" customWidth="1"/>
    <col min="12812" max="12812" width="27.83203125" style="234" customWidth="1"/>
    <col min="12813" max="13057" width="9.33203125" style="234"/>
    <col min="13058" max="13058" width="9.5" style="234" customWidth="1"/>
    <col min="13059" max="13059" width="8.1640625" style="234" customWidth="1"/>
    <col min="13060" max="13060" width="79.6640625" style="234" customWidth="1"/>
    <col min="13061" max="13061" width="24.1640625" style="234" bestFit="1" customWidth="1"/>
    <col min="13062" max="13066" width="11.5" style="234" customWidth="1"/>
    <col min="13067" max="13067" width="7.83203125" style="234" customWidth="1"/>
    <col min="13068" max="13068" width="27.83203125" style="234" customWidth="1"/>
    <col min="13069" max="13313" width="9.33203125" style="234"/>
    <col min="13314" max="13314" width="9.5" style="234" customWidth="1"/>
    <col min="13315" max="13315" width="8.1640625" style="234" customWidth="1"/>
    <col min="13316" max="13316" width="79.6640625" style="234" customWidth="1"/>
    <col min="13317" max="13317" width="24.1640625" style="234" bestFit="1" customWidth="1"/>
    <col min="13318" max="13322" width="11.5" style="234" customWidth="1"/>
    <col min="13323" max="13323" width="7.83203125" style="234" customWidth="1"/>
    <col min="13324" max="13324" width="27.83203125" style="234" customWidth="1"/>
    <col min="13325" max="13569" width="9.33203125" style="234"/>
    <col min="13570" max="13570" width="9.5" style="234" customWidth="1"/>
    <col min="13571" max="13571" width="8.1640625" style="234" customWidth="1"/>
    <col min="13572" max="13572" width="79.6640625" style="234" customWidth="1"/>
    <col min="13573" max="13573" width="24.1640625" style="234" bestFit="1" customWidth="1"/>
    <col min="13574" max="13578" width="11.5" style="234" customWidth="1"/>
    <col min="13579" max="13579" width="7.83203125" style="234" customWidth="1"/>
    <col min="13580" max="13580" width="27.83203125" style="234" customWidth="1"/>
    <col min="13581" max="13825" width="9.33203125" style="234"/>
    <col min="13826" max="13826" width="9.5" style="234" customWidth="1"/>
    <col min="13827" max="13827" width="8.1640625" style="234" customWidth="1"/>
    <col min="13828" max="13828" width="79.6640625" style="234" customWidth="1"/>
    <col min="13829" max="13829" width="24.1640625" style="234" bestFit="1" customWidth="1"/>
    <col min="13830" max="13834" width="11.5" style="234" customWidth="1"/>
    <col min="13835" max="13835" width="7.83203125" style="234" customWidth="1"/>
    <col min="13836" max="13836" width="27.83203125" style="234" customWidth="1"/>
    <col min="13837" max="14081" width="9.33203125" style="234"/>
    <col min="14082" max="14082" width="9.5" style="234" customWidth="1"/>
    <col min="14083" max="14083" width="8.1640625" style="234" customWidth="1"/>
    <col min="14084" max="14084" width="79.6640625" style="234" customWidth="1"/>
    <col min="14085" max="14085" width="24.1640625" style="234" bestFit="1" customWidth="1"/>
    <col min="14086" max="14090" width="11.5" style="234" customWidth="1"/>
    <col min="14091" max="14091" width="7.83203125" style="234" customWidth="1"/>
    <col min="14092" max="14092" width="27.83203125" style="234" customWidth="1"/>
    <col min="14093" max="14337" width="9.33203125" style="234"/>
    <col min="14338" max="14338" width="9.5" style="234" customWidth="1"/>
    <col min="14339" max="14339" width="8.1640625" style="234" customWidth="1"/>
    <col min="14340" max="14340" width="79.6640625" style="234" customWidth="1"/>
    <col min="14341" max="14341" width="24.1640625" style="234" bestFit="1" customWidth="1"/>
    <col min="14342" max="14346" width="11.5" style="234" customWidth="1"/>
    <col min="14347" max="14347" width="7.83203125" style="234" customWidth="1"/>
    <col min="14348" max="14348" width="27.83203125" style="234" customWidth="1"/>
    <col min="14349" max="14593" width="9.33203125" style="234"/>
    <col min="14594" max="14594" width="9.5" style="234" customWidth="1"/>
    <col min="14595" max="14595" width="8.1640625" style="234" customWidth="1"/>
    <col min="14596" max="14596" width="79.6640625" style="234" customWidth="1"/>
    <col min="14597" max="14597" width="24.1640625" style="234" bestFit="1" customWidth="1"/>
    <col min="14598" max="14602" width="11.5" style="234" customWidth="1"/>
    <col min="14603" max="14603" width="7.83203125" style="234" customWidth="1"/>
    <col min="14604" max="14604" width="27.83203125" style="234" customWidth="1"/>
    <col min="14605" max="14849" width="9.33203125" style="234"/>
    <col min="14850" max="14850" width="9.5" style="234" customWidth="1"/>
    <col min="14851" max="14851" width="8.1640625" style="234" customWidth="1"/>
    <col min="14852" max="14852" width="79.6640625" style="234" customWidth="1"/>
    <col min="14853" max="14853" width="24.1640625" style="234" bestFit="1" customWidth="1"/>
    <col min="14854" max="14858" width="11.5" style="234" customWidth="1"/>
    <col min="14859" max="14859" width="7.83203125" style="234" customWidth="1"/>
    <col min="14860" max="14860" width="27.83203125" style="234" customWidth="1"/>
    <col min="14861" max="15105" width="9.33203125" style="234"/>
    <col min="15106" max="15106" width="9.5" style="234" customWidth="1"/>
    <col min="15107" max="15107" width="8.1640625" style="234" customWidth="1"/>
    <col min="15108" max="15108" width="79.6640625" style="234" customWidth="1"/>
    <col min="15109" max="15109" width="24.1640625" style="234" bestFit="1" customWidth="1"/>
    <col min="15110" max="15114" width="11.5" style="234" customWidth="1"/>
    <col min="15115" max="15115" width="7.83203125" style="234" customWidth="1"/>
    <col min="15116" max="15116" width="27.83203125" style="234" customWidth="1"/>
    <col min="15117" max="15361" width="9.33203125" style="234"/>
    <col min="15362" max="15362" width="9.5" style="234" customWidth="1"/>
    <col min="15363" max="15363" width="8.1640625" style="234" customWidth="1"/>
    <col min="15364" max="15364" width="79.6640625" style="234" customWidth="1"/>
    <col min="15365" max="15365" width="24.1640625" style="234" bestFit="1" customWidth="1"/>
    <col min="15366" max="15370" width="11.5" style="234" customWidth="1"/>
    <col min="15371" max="15371" width="7.83203125" style="234" customWidth="1"/>
    <col min="15372" max="15372" width="27.83203125" style="234" customWidth="1"/>
    <col min="15373" max="15617" width="9.33203125" style="234"/>
    <col min="15618" max="15618" width="9.5" style="234" customWidth="1"/>
    <col min="15619" max="15619" width="8.1640625" style="234" customWidth="1"/>
    <col min="15620" max="15620" width="79.6640625" style="234" customWidth="1"/>
    <col min="15621" max="15621" width="24.1640625" style="234" bestFit="1" customWidth="1"/>
    <col min="15622" max="15626" width="11.5" style="234" customWidth="1"/>
    <col min="15627" max="15627" width="7.83203125" style="234" customWidth="1"/>
    <col min="15628" max="15628" width="27.83203125" style="234" customWidth="1"/>
    <col min="15629" max="15873" width="9.33203125" style="234"/>
    <col min="15874" max="15874" width="9.5" style="234" customWidth="1"/>
    <col min="15875" max="15875" width="8.1640625" style="234" customWidth="1"/>
    <col min="15876" max="15876" width="79.6640625" style="234" customWidth="1"/>
    <col min="15877" max="15877" width="24.1640625" style="234" bestFit="1" customWidth="1"/>
    <col min="15878" max="15882" width="11.5" style="234" customWidth="1"/>
    <col min="15883" max="15883" width="7.83203125" style="234" customWidth="1"/>
    <col min="15884" max="15884" width="27.83203125" style="234" customWidth="1"/>
    <col min="15885" max="16129" width="9.33203125" style="234"/>
    <col min="16130" max="16130" width="9.5" style="234" customWidth="1"/>
    <col min="16131" max="16131" width="8.1640625" style="234" customWidth="1"/>
    <col min="16132" max="16132" width="79.6640625" style="234" customWidth="1"/>
    <col min="16133" max="16133" width="24.1640625" style="234" bestFit="1" customWidth="1"/>
    <col min="16134" max="16138" width="11.5" style="234" customWidth="1"/>
    <col min="16139" max="16139" width="7.83203125" style="234" customWidth="1"/>
    <col min="16140" max="16140" width="27.83203125" style="234" customWidth="1"/>
    <col min="16141" max="16384" width="9.33203125" style="234"/>
  </cols>
  <sheetData>
    <row r="1" spans="2:16">
      <c r="B1" s="231"/>
      <c r="E1" s="232"/>
      <c r="F1" s="234"/>
      <c r="H1" s="234"/>
      <c r="I1" s="234"/>
      <c r="J1" s="234"/>
    </row>
    <row r="2" spans="2:16" ht="15">
      <c r="B2" s="231"/>
      <c r="D2" s="236" t="s">
        <v>671</v>
      </c>
      <c r="E2" s="232"/>
      <c r="H2" s="234"/>
      <c r="I2" s="234"/>
      <c r="J2" s="234"/>
    </row>
    <row r="3" spans="2:16" ht="15">
      <c r="B3" s="231"/>
      <c r="D3" s="236" t="s">
        <v>15</v>
      </c>
      <c r="E3" s="232"/>
      <c r="H3" s="234"/>
      <c r="I3" s="234"/>
      <c r="J3" s="234"/>
    </row>
    <row r="4" spans="2:16">
      <c r="B4" s="231"/>
      <c r="D4" s="238" t="s">
        <v>672</v>
      </c>
      <c r="E4" s="232"/>
      <c r="H4" s="234"/>
      <c r="I4" s="234"/>
      <c r="J4" s="234"/>
    </row>
    <row r="5" spans="2:16">
      <c r="B5" s="231"/>
      <c r="E5" s="232"/>
      <c r="H5" s="234"/>
      <c r="I5" s="234"/>
      <c r="J5" s="234"/>
    </row>
    <row r="6" spans="2:16" ht="15" thickBot="1">
      <c r="B6" s="231"/>
      <c r="E6" s="232"/>
      <c r="H6" s="234"/>
      <c r="I6" s="234"/>
      <c r="J6" s="234"/>
    </row>
    <row r="7" spans="2:16" s="244" customFormat="1" ht="14.25" customHeight="1">
      <c r="B7" s="239" t="s">
        <v>673</v>
      </c>
      <c r="C7" s="240" t="s">
        <v>674</v>
      </c>
      <c r="D7" s="241"/>
      <c r="E7" s="242" t="s">
        <v>675</v>
      </c>
      <c r="F7" s="243" t="s">
        <v>676</v>
      </c>
      <c r="G7" s="243" t="s">
        <v>677</v>
      </c>
      <c r="H7" s="624" t="s">
        <v>678</v>
      </c>
      <c r="I7" s="624"/>
      <c r="J7" s="625"/>
    </row>
    <row r="8" spans="2:16" s="244" customFormat="1" ht="14.25" customHeight="1">
      <c r="B8" s="245" t="s">
        <v>679</v>
      </c>
      <c r="C8" s="246" t="s">
        <v>680</v>
      </c>
      <c r="D8" s="247"/>
      <c r="E8" s="248"/>
      <c r="F8" s="249" t="s">
        <v>602</v>
      </c>
      <c r="G8" s="249" t="s">
        <v>681</v>
      </c>
      <c r="H8" s="626" t="s">
        <v>682</v>
      </c>
      <c r="I8" s="626"/>
      <c r="J8" s="250" t="s">
        <v>683</v>
      </c>
    </row>
    <row r="9" spans="2:16" s="244" customFormat="1" ht="15.75" thickBot="1">
      <c r="B9" s="251"/>
      <c r="C9" s="252"/>
      <c r="D9" s="253" t="s">
        <v>684</v>
      </c>
      <c r="E9" s="254"/>
      <c r="F9" s="255"/>
      <c r="G9" s="255"/>
      <c r="H9" s="256" t="s">
        <v>685</v>
      </c>
      <c r="I9" s="256" t="s">
        <v>686</v>
      </c>
      <c r="J9" s="257"/>
    </row>
    <row r="10" spans="2:16" s="258" customFormat="1" ht="29.25" customHeight="1" thickBot="1">
      <c r="B10" s="627" t="s">
        <v>687</v>
      </c>
      <c r="C10" s="628"/>
      <c r="D10" s="628"/>
      <c r="E10" s="628"/>
      <c r="F10" s="628"/>
      <c r="G10" s="628"/>
      <c r="H10" s="628"/>
      <c r="I10" s="628"/>
      <c r="J10" s="629"/>
    </row>
    <row r="11" spans="2:16" s="266" customFormat="1" ht="12.75">
      <c r="B11" s="259"/>
      <c r="C11" s="260"/>
      <c r="D11" s="261"/>
      <c r="E11" s="262"/>
      <c r="F11" s="263"/>
      <c r="G11" s="264"/>
      <c r="H11" s="264"/>
      <c r="I11" s="264"/>
      <c r="J11" s="265"/>
    </row>
    <row r="12" spans="2:16" customFormat="1" ht="12.75">
      <c r="B12" s="267"/>
      <c r="C12" s="268"/>
      <c r="D12" s="269" t="s">
        <v>688</v>
      </c>
      <c r="E12" s="270"/>
      <c r="F12" s="271"/>
      <c r="G12" s="272"/>
      <c r="H12" s="273"/>
      <c r="I12" s="273"/>
      <c r="J12" s="274"/>
      <c r="L12" s="275"/>
      <c r="M12" s="275"/>
      <c r="N12" s="275"/>
      <c r="O12" s="275"/>
      <c r="P12" s="268"/>
    </row>
    <row r="13" spans="2:16" customFormat="1" ht="12.75">
      <c r="B13" s="267"/>
      <c r="C13" s="268"/>
      <c r="D13" s="276" t="s">
        <v>689</v>
      </c>
      <c r="E13" s="270"/>
      <c r="F13" s="271" t="s">
        <v>192</v>
      </c>
      <c r="G13" s="272">
        <v>24</v>
      </c>
      <c r="H13" s="273"/>
      <c r="I13" s="273"/>
      <c r="J13" s="274">
        <f>G13*(H13+I13)</f>
        <v>0</v>
      </c>
      <c r="L13" s="275"/>
      <c r="M13" s="275"/>
      <c r="N13" s="275"/>
      <c r="O13" s="275"/>
      <c r="P13" s="268"/>
    </row>
    <row r="14" spans="2:16" customFormat="1" ht="12.75">
      <c r="B14" s="267"/>
      <c r="C14" s="268"/>
      <c r="D14" s="276" t="s">
        <v>690</v>
      </c>
      <c r="E14" s="270"/>
      <c r="F14" s="271" t="s">
        <v>192</v>
      </c>
      <c r="G14" s="272">
        <v>118</v>
      </c>
      <c r="H14" s="273"/>
      <c r="I14" s="273"/>
      <c r="J14" s="274">
        <f t="shared" ref="J14:J24" si="0">G14*(H14+I14)</f>
        <v>0</v>
      </c>
      <c r="L14" s="275"/>
      <c r="M14" s="275"/>
      <c r="N14" s="275"/>
      <c r="O14" s="275"/>
      <c r="P14" s="268"/>
    </row>
    <row r="15" spans="2:16" customFormat="1" ht="12.75">
      <c r="B15" s="267"/>
      <c r="C15" s="268"/>
      <c r="D15" s="276" t="s">
        <v>691</v>
      </c>
      <c r="E15" s="270"/>
      <c r="F15" s="271" t="s">
        <v>692</v>
      </c>
      <c r="G15" s="272">
        <v>120</v>
      </c>
      <c r="H15" s="273"/>
      <c r="I15" s="273"/>
      <c r="J15" s="274">
        <f t="shared" si="0"/>
        <v>0</v>
      </c>
      <c r="L15" s="275"/>
      <c r="M15" s="275"/>
      <c r="N15" s="275"/>
      <c r="O15" s="275"/>
      <c r="P15" s="268"/>
    </row>
    <row r="16" spans="2:16" customFormat="1" ht="12.75">
      <c r="B16" s="267"/>
      <c r="C16" s="268"/>
      <c r="D16" s="276" t="s">
        <v>693</v>
      </c>
      <c r="E16" s="270"/>
      <c r="F16" s="271" t="s">
        <v>692</v>
      </c>
      <c r="G16" s="272">
        <v>30</v>
      </c>
      <c r="H16" s="273"/>
      <c r="I16" s="273"/>
      <c r="J16" s="274">
        <f t="shared" si="0"/>
        <v>0</v>
      </c>
      <c r="L16" s="275"/>
      <c r="M16" s="275"/>
      <c r="N16" s="275"/>
      <c r="O16" s="275"/>
      <c r="P16" s="268"/>
    </row>
    <row r="17" spans="2:16" customFormat="1" ht="12.75">
      <c r="B17" s="267"/>
      <c r="C17" s="268"/>
      <c r="D17" s="276" t="s">
        <v>694</v>
      </c>
      <c r="E17" s="270"/>
      <c r="F17" s="271" t="s">
        <v>199</v>
      </c>
      <c r="G17" s="272">
        <v>453</v>
      </c>
      <c r="H17" s="273"/>
      <c r="I17" s="273"/>
      <c r="J17" s="274">
        <f t="shared" si="0"/>
        <v>0</v>
      </c>
      <c r="L17" s="275"/>
      <c r="M17" s="275"/>
      <c r="N17" s="275"/>
      <c r="O17" s="275"/>
      <c r="P17" s="268"/>
    </row>
    <row r="18" spans="2:16" customFormat="1" ht="12.75">
      <c r="B18" s="267"/>
      <c r="C18" s="268"/>
      <c r="D18" s="276" t="s">
        <v>695</v>
      </c>
      <c r="E18" s="270"/>
      <c r="F18" s="271" t="s">
        <v>192</v>
      </c>
      <c r="G18" s="272">
        <v>620</v>
      </c>
      <c r="H18" s="273"/>
      <c r="I18" s="273"/>
      <c r="J18" s="274">
        <f t="shared" si="0"/>
        <v>0</v>
      </c>
      <c r="L18" s="275"/>
      <c r="M18" s="275"/>
      <c r="N18" s="275"/>
      <c r="O18" s="275"/>
      <c r="P18" s="268"/>
    </row>
    <row r="19" spans="2:16" customFormat="1" ht="12.75">
      <c r="B19" s="267"/>
      <c r="C19" s="268"/>
      <c r="D19" s="276" t="s">
        <v>696</v>
      </c>
      <c r="E19" s="270"/>
      <c r="F19" s="271" t="s">
        <v>199</v>
      </c>
      <c r="G19" s="272">
        <v>334</v>
      </c>
      <c r="H19" s="273"/>
      <c r="I19" s="273"/>
      <c r="J19" s="274">
        <f t="shared" si="0"/>
        <v>0</v>
      </c>
      <c r="L19" s="275"/>
      <c r="M19" s="275"/>
      <c r="N19" s="275"/>
      <c r="O19" s="275"/>
      <c r="P19" s="268"/>
    </row>
    <row r="20" spans="2:16" customFormat="1" ht="12.75">
      <c r="B20" s="267"/>
      <c r="C20" s="268"/>
      <c r="D20" s="276" t="s">
        <v>697</v>
      </c>
      <c r="E20" s="270"/>
      <c r="F20" s="271" t="s">
        <v>199</v>
      </c>
      <c r="G20" s="272">
        <v>119</v>
      </c>
      <c r="H20" s="273"/>
      <c r="I20" s="273"/>
      <c r="J20" s="274">
        <f t="shared" si="0"/>
        <v>0</v>
      </c>
      <c r="L20" s="275"/>
      <c r="M20" s="275"/>
      <c r="N20" s="275"/>
      <c r="O20" s="275"/>
      <c r="P20" s="268"/>
    </row>
    <row r="21" spans="2:16" customFormat="1" ht="12.75">
      <c r="B21" s="267"/>
      <c r="C21" s="268"/>
      <c r="D21" s="276" t="s">
        <v>698</v>
      </c>
      <c r="E21" s="270"/>
      <c r="F21" s="271" t="s">
        <v>192</v>
      </c>
      <c r="G21" s="272">
        <v>118</v>
      </c>
      <c r="H21" s="273"/>
      <c r="I21" s="273"/>
      <c r="J21" s="274">
        <f t="shared" si="0"/>
        <v>0</v>
      </c>
      <c r="L21" s="275"/>
      <c r="M21" s="275"/>
      <c r="N21" s="275"/>
      <c r="O21" s="275"/>
      <c r="P21" s="268"/>
    </row>
    <row r="22" spans="2:16" customFormat="1" ht="12.75">
      <c r="B22" s="267"/>
      <c r="C22" s="268"/>
      <c r="D22" s="276" t="s">
        <v>699</v>
      </c>
      <c r="E22" s="270"/>
      <c r="F22" s="271" t="s">
        <v>692</v>
      </c>
      <c r="G22" s="272">
        <v>120</v>
      </c>
      <c r="H22" s="273"/>
      <c r="I22" s="273"/>
      <c r="J22" s="274">
        <f t="shared" si="0"/>
        <v>0</v>
      </c>
      <c r="L22" s="275"/>
      <c r="M22" s="275"/>
      <c r="N22" s="275"/>
      <c r="O22" s="275"/>
      <c r="P22" s="268"/>
    </row>
    <row r="23" spans="2:16" customFormat="1" ht="12.75">
      <c r="B23" s="267"/>
      <c r="C23" s="268"/>
      <c r="D23" s="276" t="s">
        <v>700</v>
      </c>
      <c r="E23" s="270"/>
      <c r="F23" s="271" t="s">
        <v>692</v>
      </c>
      <c r="G23" s="272">
        <v>30</v>
      </c>
      <c r="H23" s="273"/>
      <c r="I23" s="273"/>
      <c r="J23" s="274">
        <f t="shared" si="0"/>
        <v>0</v>
      </c>
      <c r="L23" s="275"/>
      <c r="M23" s="275"/>
      <c r="N23" s="275"/>
      <c r="O23" s="275"/>
      <c r="P23" s="268"/>
    </row>
    <row r="24" spans="2:16" customFormat="1" ht="12.75">
      <c r="B24" s="267"/>
      <c r="C24" s="268"/>
      <c r="D24" s="276" t="s">
        <v>701</v>
      </c>
      <c r="E24" s="270"/>
      <c r="F24" s="271" t="s">
        <v>435</v>
      </c>
      <c r="G24" s="272">
        <v>1</v>
      </c>
      <c r="H24" s="273"/>
      <c r="I24" s="273"/>
      <c r="J24" s="274">
        <f t="shared" si="0"/>
        <v>0</v>
      </c>
      <c r="L24" s="275"/>
      <c r="M24" s="275"/>
      <c r="N24" s="275"/>
      <c r="O24" s="275"/>
      <c r="P24" s="268"/>
    </row>
    <row r="25" spans="2:16" customFormat="1" ht="12.75">
      <c r="B25" s="267"/>
      <c r="C25" s="268"/>
      <c r="D25" s="276"/>
      <c r="E25" s="270"/>
      <c r="F25" s="271"/>
      <c r="G25" s="272"/>
      <c r="H25" s="273"/>
      <c r="I25" s="273"/>
      <c r="J25" s="274"/>
      <c r="L25" s="275"/>
      <c r="M25" s="275"/>
      <c r="N25" s="275"/>
      <c r="O25" s="275"/>
      <c r="P25" s="268"/>
    </row>
    <row r="26" spans="2:16" customFormat="1" ht="12.75">
      <c r="B26" s="267"/>
      <c r="C26" s="268"/>
      <c r="D26" s="269" t="s">
        <v>702</v>
      </c>
      <c r="E26" s="270"/>
      <c r="F26" s="271"/>
      <c r="G26" s="272"/>
      <c r="H26" s="273"/>
      <c r="I26" s="273"/>
      <c r="J26" s="274"/>
      <c r="L26" s="275"/>
      <c r="M26" s="275"/>
      <c r="N26" s="275"/>
      <c r="O26" s="275"/>
      <c r="P26" s="268"/>
    </row>
    <row r="27" spans="2:16" customFormat="1" ht="12.75">
      <c r="B27" s="267"/>
      <c r="C27" s="268"/>
      <c r="D27" s="276" t="s">
        <v>703</v>
      </c>
      <c r="E27" s="270"/>
      <c r="F27" s="271" t="s">
        <v>199</v>
      </c>
      <c r="G27" s="272">
        <v>19.8</v>
      </c>
      <c r="H27" s="273"/>
      <c r="I27" s="273"/>
      <c r="J27" s="274">
        <f>G27*(H27+I27)</f>
        <v>0</v>
      </c>
      <c r="L27" s="275"/>
      <c r="M27" s="275"/>
      <c r="N27" s="275"/>
      <c r="O27" s="275"/>
      <c r="P27" s="268"/>
    </row>
    <row r="28" spans="2:16" customFormat="1" ht="12.75">
      <c r="B28" s="267"/>
      <c r="C28" s="268"/>
      <c r="D28" s="276" t="s">
        <v>704</v>
      </c>
      <c r="E28" s="270"/>
      <c r="F28" s="271" t="s">
        <v>199</v>
      </c>
      <c r="G28" s="272">
        <v>1.6</v>
      </c>
      <c r="H28" s="273"/>
      <c r="I28" s="273"/>
      <c r="J28" s="274">
        <f>G28*(H28+I28)</f>
        <v>0</v>
      </c>
      <c r="L28" s="275"/>
      <c r="M28" s="275"/>
      <c r="N28" s="275"/>
      <c r="O28" s="275"/>
      <c r="P28" s="268"/>
    </row>
    <row r="29" spans="2:16" s="285" customFormat="1">
      <c r="B29" s="277"/>
      <c r="C29" s="278"/>
      <c r="D29" s="279"/>
      <c r="E29" s="280"/>
      <c r="F29" s="281"/>
      <c r="G29" s="282"/>
      <c r="H29" s="283"/>
      <c r="I29" s="283"/>
      <c r="J29" s="284"/>
      <c r="L29" s="275"/>
      <c r="M29" s="275"/>
      <c r="N29" s="275"/>
      <c r="O29" s="275"/>
      <c r="P29" s="268"/>
    </row>
    <row r="30" spans="2:16" customFormat="1" ht="12.75">
      <c r="B30" s="267"/>
      <c r="C30" s="268"/>
      <c r="D30" s="269" t="s">
        <v>705</v>
      </c>
      <c r="E30" s="286"/>
      <c r="F30" s="271"/>
      <c r="G30" s="272"/>
      <c r="H30" s="273"/>
      <c r="I30" s="273"/>
      <c r="J30" s="274"/>
      <c r="L30" s="275"/>
      <c r="M30" s="275"/>
      <c r="N30" s="275"/>
      <c r="O30" s="275"/>
      <c r="P30" s="268"/>
    </row>
    <row r="31" spans="2:16" customFormat="1" ht="12.75">
      <c r="B31" s="267"/>
      <c r="C31" s="268"/>
      <c r="D31" s="276" t="s">
        <v>706</v>
      </c>
      <c r="E31" s="286"/>
      <c r="F31" s="271" t="s">
        <v>199</v>
      </c>
      <c r="G31" s="272">
        <v>63.5</v>
      </c>
      <c r="H31" s="273"/>
      <c r="I31" s="273"/>
      <c r="J31" s="274">
        <f>G31*(H31+I31)</f>
        <v>0</v>
      </c>
      <c r="L31" s="275"/>
      <c r="M31" s="275"/>
      <c r="N31" s="275"/>
      <c r="O31" s="275"/>
      <c r="P31" s="268"/>
    </row>
    <row r="32" spans="2:16" customFormat="1" ht="12.75">
      <c r="B32" s="267"/>
      <c r="C32" s="268"/>
      <c r="D32" s="276"/>
      <c r="E32" s="286"/>
      <c r="F32" s="271"/>
      <c r="G32" s="272"/>
      <c r="H32" s="273"/>
      <c r="I32" s="273"/>
      <c r="J32" s="274"/>
      <c r="L32" s="275"/>
      <c r="M32" s="275"/>
      <c r="N32" s="275"/>
      <c r="O32" s="275"/>
      <c r="P32" s="268"/>
    </row>
    <row r="33" spans="2:16" s="285" customFormat="1">
      <c r="B33" s="277"/>
      <c r="C33" s="278"/>
      <c r="D33" s="269" t="s">
        <v>707</v>
      </c>
      <c r="E33" s="287"/>
      <c r="F33" s="281"/>
      <c r="G33" s="282"/>
      <c r="H33" s="283"/>
      <c r="I33" s="283"/>
      <c r="J33" s="284"/>
      <c r="L33" s="275"/>
      <c r="M33" s="275"/>
      <c r="N33" s="275"/>
      <c r="O33" s="275"/>
      <c r="P33" s="268"/>
    </row>
    <row r="34" spans="2:16" customFormat="1" ht="12.75">
      <c r="B34" s="267"/>
      <c r="C34" s="268"/>
      <c r="D34" s="276" t="s">
        <v>708</v>
      </c>
      <c r="E34" s="270"/>
      <c r="F34" s="271" t="s">
        <v>692</v>
      </c>
      <c r="G34" s="272">
        <v>54.4</v>
      </c>
      <c r="H34" s="273"/>
      <c r="I34" s="273"/>
      <c r="J34" s="274">
        <f t="shared" ref="J34:J41" si="1">G34*(H34+I34)</f>
        <v>0</v>
      </c>
      <c r="L34" s="275"/>
      <c r="M34" s="275"/>
      <c r="N34" s="275"/>
      <c r="O34" s="275"/>
      <c r="P34" s="268"/>
    </row>
    <row r="35" spans="2:16" customFormat="1" ht="12.75">
      <c r="B35" s="267"/>
      <c r="C35" s="268"/>
      <c r="D35" s="276" t="s">
        <v>709</v>
      </c>
      <c r="E35" s="270"/>
      <c r="F35" s="271" t="s">
        <v>692</v>
      </c>
      <c r="G35" s="272">
        <v>43.7</v>
      </c>
      <c r="H35" s="273"/>
      <c r="I35" s="273"/>
      <c r="J35" s="274">
        <f t="shared" si="1"/>
        <v>0</v>
      </c>
      <c r="L35" s="275"/>
      <c r="M35" s="275"/>
      <c r="N35" s="275"/>
      <c r="O35" s="275"/>
      <c r="P35" s="268"/>
    </row>
    <row r="36" spans="2:16" customFormat="1" ht="12.75">
      <c r="B36" s="267"/>
      <c r="C36" s="268"/>
      <c r="D36" s="276" t="s">
        <v>710</v>
      </c>
      <c r="E36" s="270"/>
      <c r="F36" s="271" t="s">
        <v>692</v>
      </c>
      <c r="G36" s="272">
        <v>21.5</v>
      </c>
      <c r="H36" s="273"/>
      <c r="I36" s="273"/>
      <c r="J36" s="274">
        <f t="shared" si="1"/>
        <v>0</v>
      </c>
      <c r="L36" s="275"/>
      <c r="M36" s="275"/>
      <c r="N36" s="275"/>
      <c r="O36" s="275"/>
      <c r="P36" s="268"/>
    </row>
    <row r="37" spans="2:16" customFormat="1" ht="12.75">
      <c r="B37" s="267"/>
      <c r="C37" s="268"/>
      <c r="D37" s="276" t="s">
        <v>711</v>
      </c>
      <c r="E37" s="270"/>
      <c r="F37" s="271" t="s">
        <v>619</v>
      </c>
      <c r="G37" s="272">
        <v>1</v>
      </c>
      <c r="H37" s="273"/>
      <c r="I37" s="273"/>
      <c r="J37" s="274">
        <f t="shared" si="1"/>
        <v>0</v>
      </c>
      <c r="L37" s="268"/>
      <c r="M37" s="268"/>
      <c r="N37" s="268"/>
      <c r="O37" s="268"/>
      <c r="P37" s="268"/>
    </row>
    <row r="38" spans="2:16" customFormat="1" ht="12.75">
      <c r="B38" s="267"/>
      <c r="C38" s="268"/>
      <c r="D38" s="276" t="s">
        <v>712</v>
      </c>
      <c r="E38" s="270"/>
      <c r="F38" s="271" t="s">
        <v>619</v>
      </c>
      <c r="G38" s="272">
        <v>1</v>
      </c>
      <c r="H38" s="273"/>
      <c r="I38" s="273"/>
      <c r="J38" s="274">
        <f t="shared" si="1"/>
        <v>0</v>
      </c>
      <c r="L38" s="268"/>
      <c r="M38" s="268"/>
      <c r="N38" s="268"/>
      <c r="O38" s="268"/>
      <c r="P38" s="268"/>
    </row>
    <row r="39" spans="2:16" customFormat="1" ht="12.75">
      <c r="B39" s="267"/>
      <c r="C39" s="268"/>
      <c r="D39" s="276" t="s">
        <v>713</v>
      </c>
      <c r="E39" s="270"/>
      <c r="F39" s="271" t="s">
        <v>619</v>
      </c>
      <c r="G39" s="272">
        <v>3</v>
      </c>
      <c r="H39" s="273"/>
      <c r="I39" s="273"/>
      <c r="J39" s="274">
        <f t="shared" si="1"/>
        <v>0</v>
      </c>
      <c r="L39" s="268"/>
      <c r="M39" s="268"/>
      <c r="N39" s="268"/>
      <c r="O39" s="268"/>
      <c r="P39" s="268"/>
    </row>
    <row r="40" spans="2:16" customFormat="1" ht="12.75">
      <c r="B40" s="267"/>
      <c r="C40" s="268"/>
      <c r="D40" s="276" t="s">
        <v>714</v>
      </c>
      <c r="E40" s="270"/>
      <c r="F40" s="271" t="s">
        <v>619</v>
      </c>
      <c r="G40" s="272">
        <v>4</v>
      </c>
      <c r="H40" s="273"/>
      <c r="I40" s="273"/>
      <c r="J40" s="274">
        <f t="shared" si="1"/>
        <v>0</v>
      </c>
      <c r="L40" s="268"/>
      <c r="M40" s="268"/>
      <c r="N40" s="268"/>
      <c r="O40" s="268"/>
      <c r="P40" s="268"/>
    </row>
    <row r="41" spans="2:16" customFormat="1" ht="12.75">
      <c r="B41" s="267"/>
      <c r="C41" s="268"/>
      <c r="D41" s="276" t="s">
        <v>715</v>
      </c>
      <c r="E41" s="270"/>
      <c r="F41" s="271" t="s">
        <v>692</v>
      </c>
      <c r="G41" s="272">
        <v>100</v>
      </c>
      <c r="H41" s="273"/>
      <c r="I41" s="273"/>
      <c r="J41" s="274">
        <f t="shared" si="1"/>
        <v>0</v>
      </c>
      <c r="L41" s="268"/>
      <c r="M41" s="268"/>
      <c r="N41" s="268"/>
      <c r="O41" s="268"/>
      <c r="P41" s="268"/>
    </row>
    <row r="42" spans="2:16" s="294" customFormat="1">
      <c r="B42" s="288"/>
      <c r="C42" s="289"/>
      <c r="D42" s="276"/>
      <c r="E42" s="290"/>
      <c r="F42" s="291"/>
      <c r="G42" s="272"/>
      <c r="H42" s="292"/>
      <c r="I42" s="292"/>
      <c r="J42" s="293"/>
      <c r="L42" s="268"/>
      <c r="M42" s="268"/>
      <c r="N42" s="268"/>
      <c r="O42" s="268"/>
      <c r="P42" s="268"/>
    </row>
    <row r="43" spans="2:16" customFormat="1" ht="12.75">
      <c r="B43" s="267"/>
      <c r="C43" s="268"/>
      <c r="D43" s="269" t="s">
        <v>716</v>
      </c>
      <c r="E43" s="286"/>
      <c r="F43" s="271"/>
      <c r="G43" s="272"/>
      <c r="H43" s="273"/>
      <c r="I43" s="273"/>
      <c r="J43" s="274"/>
      <c r="L43" s="268"/>
      <c r="M43" s="268"/>
      <c r="N43" s="268"/>
      <c r="O43" s="268"/>
      <c r="P43" s="268"/>
    </row>
    <row r="44" spans="2:16" customFormat="1" ht="12.75">
      <c r="B44" s="267"/>
      <c r="C44" s="268"/>
      <c r="D44" s="276" t="s">
        <v>717</v>
      </c>
      <c r="E44" s="270"/>
      <c r="F44" s="271" t="s">
        <v>435</v>
      </c>
      <c r="G44" s="272">
        <v>1</v>
      </c>
      <c r="H44" s="273"/>
      <c r="I44" s="273"/>
      <c r="J44" s="274">
        <f>G44*(H44+I44)</f>
        <v>0</v>
      </c>
      <c r="L44" s="268"/>
      <c r="M44" s="268"/>
      <c r="N44" s="268"/>
      <c r="O44" s="268"/>
      <c r="P44" s="268"/>
    </row>
    <row r="45" spans="2:16" customFormat="1" ht="12.75">
      <c r="B45" s="267"/>
      <c r="C45" s="268"/>
      <c r="D45" s="276" t="s">
        <v>718</v>
      </c>
      <c r="E45" s="270"/>
      <c r="F45" s="271" t="s">
        <v>435</v>
      </c>
      <c r="G45" s="272">
        <v>1</v>
      </c>
      <c r="H45" s="273"/>
      <c r="I45" s="273"/>
      <c r="J45" s="274">
        <f>G45*(H45+I45)</f>
        <v>0</v>
      </c>
      <c r="L45" s="268"/>
      <c r="M45" s="268"/>
      <c r="N45" s="268"/>
      <c r="O45" s="268"/>
      <c r="P45" s="268"/>
    </row>
    <row r="46" spans="2:16" s="285" customFormat="1">
      <c r="B46" s="277"/>
      <c r="C46" s="278"/>
      <c r="D46" s="279"/>
      <c r="E46" s="280"/>
      <c r="F46" s="281"/>
      <c r="G46" s="272"/>
      <c r="H46" s="283"/>
      <c r="I46" s="283"/>
      <c r="J46" s="284"/>
      <c r="L46" s="268"/>
      <c r="M46" s="268"/>
      <c r="N46" s="268"/>
      <c r="O46" s="268"/>
      <c r="P46" s="268"/>
    </row>
    <row r="47" spans="2:16" customFormat="1" ht="12.75">
      <c r="B47" s="267"/>
      <c r="C47" s="268"/>
      <c r="D47" s="269" t="s">
        <v>719</v>
      </c>
      <c r="E47" s="270"/>
      <c r="F47" s="271"/>
      <c r="G47" s="272"/>
      <c r="H47" s="273"/>
      <c r="I47" s="273"/>
      <c r="J47" s="274"/>
      <c r="L47" s="268"/>
      <c r="M47" s="268"/>
      <c r="N47" s="268"/>
    </row>
    <row r="48" spans="2:16" customFormat="1" ht="12.75">
      <c r="B48" s="267"/>
      <c r="C48" s="268"/>
      <c r="D48" s="276" t="s">
        <v>720</v>
      </c>
      <c r="E48" s="295"/>
      <c r="F48" s="271" t="s">
        <v>435</v>
      </c>
      <c r="G48" s="272">
        <v>1</v>
      </c>
      <c r="H48" s="273"/>
      <c r="I48" s="273"/>
      <c r="J48" s="274">
        <f>G48*(H48+I48)</f>
        <v>0</v>
      </c>
      <c r="L48" s="268"/>
      <c r="M48" s="268"/>
      <c r="N48" s="268"/>
    </row>
    <row r="49" spans="2:14" customFormat="1" ht="12.75">
      <c r="B49" s="267"/>
      <c r="C49" s="268"/>
      <c r="D49" s="296"/>
      <c r="E49" s="295"/>
      <c r="F49" s="297"/>
      <c r="G49" s="272"/>
      <c r="H49" s="273"/>
      <c r="I49" s="273"/>
      <c r="J49" s="274"/>
      <c r="L49" s="268"/>
      <c r="M49" s="268"/>
      <c r="N49" s="268"/>
    </row>
    <row r="50" spans="2:14" s="285" customFormat="1">
      <c r="B50" s="277"/>
      <c r="C50" s="278"/>
      <c r="D50" s="269" t="s">
        <v>721</v>
      </c>
      <c r="E50" s="280"/>
      <c r="F50" s="281"/>
      <c r="G50" s="272"/>
      <c r="H50" s="283"/>
      <c r="I50" s="283"/>
      <c r="J50" s="284"/>
      <c r="L50" s="268"/>
      <c r="M50" s="268"/>
      <c r="N50" s="268"/>
    </row>
    <row r="51" spans="2:14" s="285" customFormat="1">
      <c r="B51" s="267"/>
      <c r="C51" s="268"/>
      <c r="D51" s="298" t="s">
        <v>722</v>
      </c>
      <c r="E51" s="270"/>
      <c r="F51" s="271" t="s">
        <v>435</v>
      </c>
      <c r="G51" s="272">
        <v>1</v>
      </c>
      <c r="H51" s="283"/>
      <c r="I51" s="283"/>
      <c r="J51" s="274">
        <f>G51*(H51+I51)</f>
        <v>0</v>
      </c>
      <c r="L51" s="268"/>
      <c r="M51" s="268"/>
      <c r="N51" s="268"/>
    </row>
    <row r="52" spans="2:14" s="285" customFormat="1" ht="15.2" customHeight="1">
      <c r="B52" s="267"/>
      <c r="C52" s="268"/>
      <c r="D52" s="298" t="s">
        <v>166</v>
      </c>
      <c r="E52" s="270"/>
      <c r="F52" s="271" t="s">
        <v>435</v>
      </c>
      <c r="G52" s="272">
        <v>1</v>
      </c>
      <c r="H52" s="283"/>
      <c r="I52" s="283"/>
      <c r="J52" s="274">
        <f>G52*(H52+I52)</f>
        <v>0</v>
      </c>
      <c r="L52" s="268"/>
      <c r="M52" s="268"/>
      <c r="N52" s="268"/>
    </row>
    <row r="53" spans="2:14" s="285" customFormat="1">
      <c r="B53" s="267"/>
      <c r="C53" s="268"/>
      <c r="D53" s="298" t="s">
        <v>169</v>
      </c>
      <c r="E53" s="270"/>
      <c r="F53" s="271" t="s">
        <v>435</v>
      </c>
      <c r="G53" s="272">
        <v>1</v>
      </c>
      <c r="H53" s="283"/>
      <c r="I53" s="283"/>
      <c r="J53" s="274">
        <f>G53*(H53+I53)</f>
        <v>0</v>
      </c>
      <c r="L53" s="268"/>
      <c r="M53" s="268"/>
      <c r="N53" s="268"/>
    </row>
    <row r="54" spans="2:14" s="285" customFormat="1">
      <c r="B54" s="267"/>
      <c r="C54" s="268"/>
      <c r="D54" s="298" t="s">
        <v>723</v>
      </c>
      <c r="E54" s="270"/>
      <c r="F54" s="271" t="s">
        <v>435</v>
      </c>
      <c r="G54" s="272">
        <v>1</v>
      </c>
      <c r="H54" s="283"/>
      <c r="I54" s="283"/>
      <c r="J54" s="274">
        <f>G54*(H54+I54)</f>
        <v>0</v>
      </c>
    </row>
    <row r="55" spans="2:14" customFormat="1" ht="12.75">
      <c r="B55" s="267"/>
      <c r="C55" s="268"/>
      <c r="D55" s="276"/>
      <c r="E55" s="270"/>
      <c r="F55" s="271"/>
      <c r="G55" s="272"/>
      <c r="H55" s="273"/>
      <c r="I55" s="273"/>
      <c r="J55" s="274"/>
    </row>
    <row r="56" spans="2:14" customFormat="1" ht="12.75">
      <c r="B56" s="267"/>
      <c r="C56" s="268"/>
      <c r="D56" s="299" t="s">
        <v>431</v>
      </c>
      <c r="E56" s="270"/>
      <c r="F56" s="271"/>
      <c r="G56" s="273"/>
      <c r="H56" s="273"/>
      <c r="I56" s="273"/>
      <c r="J56" s="274"/>
    </row>
    <row r="57" spans="2:14" customFormat="1" ht="12.75">
      <c r="B57" s="267"/>
      <c r="C57" s="268"/>
      <c r="D57" s="298" t="s">
        <v>724</v>
      </c>
      <c r="E57" s="270"/>
      <c r="F57" s="271"/>
      <c r="G57" s="273">
        <v>1</v>
      </c>
      <c r="H57" s="273"/>
      <c r="I57" s="273"/>
      <c r="J57" s="274">
        <f>G57*(H57+I57)</f>
        <v>0</v>
      </c>
    </row>
    <row r="58" spans="2:14" customFormat="1" ht="12.75">
      <c r="B58" s="267"/>
      <c r="C58" s="268"/>
      <c r="D58" s="298" t="s">
        <v>725</v>
      </c>
      <c r="E58" s="270"/>
      <c r="F58" s="271"/>
      <c r="G58" s="273">
        <v>1</v>
      </c>
      <c r="H58" s="273"/>
      <c r="I58" s="273"/>
      <c r="J58" s="274">
        <f>G58*(H58+I58)</f>
        <v>0</v>
      </c>
    </row>
    <row r="59" spans="2:14" customFormat="1" ht="12.75">
      <c r="B59" s="267"/>
      <c r="C59" s="268"/>
      <c r="D59" s="298" t="s">
        <v>726</v>
      </c>
      <c r="E59" s="270"/>
      <c r="F59" s="271"/>
      <c r="G59" s="273">
        <v>1</v>
      </c>
      <c r="H59" s="273"/>
      <c r="I59" s="273"/>
      <c r="J59" s="274">
        <f>G59*(H59+I59)</f>
        <v>0</v>
      </c>
    </row>
    <row r="60" spans="2:14">
      <c r="B60" s="267"/>
      <c r="C60" s="268"/>
      <c r="D60" s="298" t="s">
        <v>727</v>
      </c>
      <c r="E60" s="270"/>
      <c r="F60" s="271"/>
      <c r="G60" s="273">
        <v>1</v>
      </c>
      <c r="H60" s="273"/>
      <c r="I60" s="273"/>
      <c r="J60" s="274">
        <f>G60*(H60+I60)</f>
        <v>0</v>
      </c>
    </row>
    <row r="61" spans="2:14">
      <c r="B61" s="267"/>
      <c r="C61" s="268"/>
      <c r="D61" s="298" t="s">
        <v>728</v>
      </c>
      <c r="E61" s="270"/>
      <c r="F61" s="271"/>
      <c r="G61" s="273">
        <v>1</v>
      </c>
      <c r="H61" s="273"/>
      <c r="I61" s="273"/>
      <c r="J61" s="274">
        <f>G61*(H61+I61)</f>
        <v>0</v>
      </c>
    </row>
    <row r="62" spans="2:14">
      <c r="B62" s="267"/>
      <c r="C62" s="300"/>
      <c r="D62" s="301"/>
      <c r="E62" s="302"/>
      <c r="F62" s="271"/>
      <c r="G62" s="273"/>
      <c r="H62" s="273"/>
      <c r="I62" s="273"/>
      <c r="J62" s="274"/>
    </row>
    <row r="63" spans="2:14" ht="16.5" thickBot="1">
      <c r="B63" s="303"/>
      <c r="C63" s="304"/>
      <c r="D63" s="305" t="s">
        <v>729</v>
      </c>
      <c r="E63" s="306"/>
      <c r="F63" s="307"/>
      <c r="G63" s="308"/>
      <c r="H63" s="309"/>
      <c r="I63" s="309"/>
      <c r="J63" s="310">
        <f>SUM(J13:J61)</f>
        <v>0</v>
      </c>
    </row>
    <row r="64" spans="2:14" ht="15.75">
      <c r="B64" s="311"/>
      <c r="C64" s="312"/>
      <c r="D64" s="313"/>
      <c r="E64" s="314"/>
      <c r="F64" s="315"/>
      <c r="G64" s="316"/>
      <c r="H64" s="316"/>
      <c r="I64" s="316"/>
      <c r="J64" s="317"/>
    </row>
    <row r="65" spans="2:10">
      <c r="B65" s="232"/>
      <c r="D65" s="318"/>
      <c r="E65" s="232"/>
      <c r="F65" s="234"/>
      <c r="H65" s="234"/>
      <c r="I65" s="234"/>
      <c r="J65" s="234"/>
    </row>
    <row r="66" spans="2:10">
      <c r="B66" s="232"/>
      <c r="D66" s="318"/>
      <c r="E66" s="232"/>
      <c r="F66" s="234"/>
      <c r="H66" s="234"/>
      <c r="I66" s="234"/>
      <c r="J66" s="234"/>
    </row>
    <row r="67" spans="2:10">
      <c r="B67" s="232"/>
      <c r="D67" s="318"/>
      <c r="E67" s="232"/>
      <c r="F67" s="234"/>
      <c r="H67" s="234"/>
      <c r="I67" s="234"/>
      <c r="J67" s="234"/>
    </row>
    <row r="68" spans="2:10">
      <c r="B68" s="232"/>
      <c r="D68" s="318"/>
      <c r="E68" s="232"/>
      <c r="F68" s="234"/>
      <c r="H68" s="234"/>
      <c r="I68" s="234"/>
      <c r="J68" s="234"/>
    </row>
    <row r="69" spans="2:10">
      <c r="B69" s="232"/>
      <c r="E69" s="232"/>
      <c r="F69" s="271"/>
      <c r="G69" s="271"/>
      <c r="H69" s="234"/>
      <c r="I69" s="234"/>
      <c r="J69" s="234"/>
    </row>
    <row r="70" spans="2:10">
      <c r="B70" s="232"/>
      <c r="E70" s="232"/>
      <c r="F70" s="271"/>
      <c r="G70" s="271"/>
      <c r="H70" s="234"/>
      <c r="I70" s="234"/>
      <c r="J70" s="234"/>
    </row>
    <row r="71" spans="2:10">
      <c r="B71" s="232"/>
      <c r="E71" s="232"/>
      <c r="F71" s="271"/>
      <c r="G71" s="271"/>
      <c r="H71" s="234"/>
      <c r="I71" s="234"/>
      <c r="J71" s="234"/>
    </row>
    <row r="72" spans="2:10">
      <c r="B72" s="232"/>
      <c r="E72" s="232"/>
      <c r="F72" s="271"/>
      <c r="G72" s="271"/>
      <c r="H72" s="234"/>
      <c r="I72" s="234"/>
      <c r="J72" s="234"/>
    </row>
    <row r="73" spans="2:10">
      <c r="B73" s="232"/>
      <c r="E73" s="232"/>
      <c r="F73" s="271"/>
      <c r="G73" s="271"/>
      <c r="H73" s="234"/>
      <c r="I73" s="234"/>
      <c r="J73" s="234"/>
    </row>
    <row r="74" spans="2:10">
      <c r="B74" s="232"/>
      <c r="E74" s="232"/>
      <c r="F74" s="271"/>
      <c r="G74" s="271"/>
      <c r="H74" s="234"/>
      <c r="I74" s="234"/>
      <c r="J74" s="234"/>
    </row>
    <row r="75" spans="2:10">
      <c r="B75" s="232"/>
      <c r="E75" s="232"/>
      <c r="F75" s="271"/>
      <c r="G75" s="271"/>
      <c r="H75" s="234"/>
      <c r="I75" s="234"/>
      <c r="J75" s="234"/>
    </row>
    <row r="76" spans="2:10">
      <c r="B76" s="232"/>
      <c r="E76" s="232"/>
      <c r="F76" s="271"/>
      <c r="G76" s="271"/>
      <c r="H76" s="234"/>
      <c r="I76" s="234"/>
      <c r="J76" s="234"/>
    </row>
    <row r="77" spans="2:10">
      <c r="B77" s="232"/>
      <c r="E77" s="232"/>
      <c r="F77" s="271"/>
      <c r="G77" s="271"/>
      <c r="H77" s="234"/>
      <c r="I77" s="234"/>
      <c r="J77" s="234"/>
    </row>
    <row r="78" spans="2:10">
      <c r="B78" s="232"/>
      <c r="E78" s="232"/>
      <c r="F78" s="271"/>
      <c r="G78" s="271"/>
      <c r="H78" s="234"/>
      <c r="I78" s="234"/>
      <c r="J78" s="234"/>
    </row>
    <row r="79" spans="2:10">
      <c r="B79" s="232"/>
      <c r="E79" s="232"/>
      <c r="F79" s="271"/>
      <c r="G79" s="271"/>
      <c r="H79" s="234"/>
      <c r="I79" s="234"/>
      <c r="J79" s="234"/>
    </row>
    <row r="80" spans="2:10">
      <c r="B80" s="232"/>
      <c r="E80" s="232"/>
      <c r="F80" s="271"/>
      <c r="G80" s="271"/>
      <c r="H80" s="234"/>
      <c r="I80" s="234"/>
      <c r="J80" s="234"/>
    </row>
    <row r="81" spans="2:10">
      <c r="B81" s="232"/>
      <c r="E81" s="232"/>
      <c r="F81" s="271"/>
      <c r="G81" s="271"/>
      <c r="H81" s="234"/>
      <c r="I81" s="234"/>
      <c r="J81" s="234"/>
    </row>
    <row r="82" spans="2:10">
      <c r="B82" s="232"/>
      <c r="E82" s="232"/>
      <c r="F82" s="271"/>
      <c r="G82" s="271"/>
      <c r="H82" s="234"/>
      <c r="I82" s="234"/>
      <c r="J82" s="234"/>
    </row>
    <row r="83" spans="2:10">
      <c r="B83" s="232"/>
      <c r="E83" s="232"/>
      <c r="F83" s="271"/>
      <c r="G83" s="271"/>
      <c r="H83" s="234"/>
      <c r="I83" s="234"/>
      <c r="J83" s="234"/>
    </row>
    <row r="84" spans="2:10">
      <c r="B84" s="232"/>
      <c r="E84" s="232"/>
      <c r="F84" s="271"/>
      <c r="G84" s="271"/>
      <c r="H84" s="234"/>
      <c r="I84" s="234"/>
      <c r="J84" s="234"/>
    </row>
    <row r="85" spans="2:10">
      <c r="B85" s="232"/>
      <c r="E85" s="232"/>
      <c r="F85" s="271"/>
      <c r="G85" s="271"/>
      <c r="H85" s="234"/>
      <c r="I85" s="234"/>
      <c r="J85" s="234"/>
    </row>
    <row r="86" spans="2:10">
      <c r="B86" s="232"/>
      <c r="E86" s="232"/>
      <c r="F86" s="271"/>
      <c r="G86" s="271"/>
      <c r="H86" s="234"/>
      <c r="I86" s="234"/>
      <c r="J86" s="234"/>
    </row>
    <row r="87" spans="2:10">
      <c r="B87" s="232"/>
      <c r="E87" s="232"/>
      <c r="F87" s="271"/>
      <c r="G87" s="271"/>
      <c r="H87" s="234"/>
      <c r="I87" s="234"/>
      <c r="J87" s="234"/>
    </row>
    <row r="88" spans="2:10">
      <c r="B88" s="232"/>
      <c r="E88" s="232"/>
      <c r="F88" s="271"/>
      <c r="G88" s="271"/>
      <c r="H88" s="234"/>
      <c r="I88" s="234"/>
      <c r="J88" s="234"/>
    </row>
    <row r="89" spans="2:10">
      <c r="B89" s="232"/>
      <c r="E89" s="232"/>
      <c r="F89" s="271"/>
      <c r="G89" s="271"/>
      <c r="H89" s="234"/>
      <c r="I89" s="234"/>
      <c r="J89" s="234"/>
    </row>
    <row r="90" spans="2:10">
      <c r="B90" s="232"/>
      <c r="E90" s="232"/>
      <c r="F90" s="271"/>
      <c r="G90" s="271"/>
      <c r="H90" s="234"/>
      <c r="I90" s="234"/>
      <c r="J90" s="234"/>
    </row>
    <row r="91" spans="2:10">
      <c r="B91" s="232"/>
      <c r="E91" s="232"/>
      <c r="F91" s="271"/>
      <c r="G91" s="271"/>
      <c r="H91" s="234"/>
      <c r="I91" s="234"/>
      <c r="J91" s="234"/>
    </row>
    <row r="92" spans="2:10">
      <c r="B92" s="232"/>
      <c r="E92" s="232"/>
      <c r="F92" s="271"/>
      <c r="G92" s="271"/>
      <c r="H92" s="234"/>
      <c r="I92" s="234"/>
      <c r="J92" s="234"/>
    </row>
    <row r="93" spans="2:10">
      <c r="B93" s="232"/>
      <c r="E93" s="232"/>
      <c r="F93" s="271"/>
      <c r="G93" s="271"/>
      <c r="H93" s="234"/>
      <c r="I93" s="234"/>
      <c r="J93" s="234"/>
    </row>
    <row r="94" spans="2:10">
      <c r="B94" s="232"/>
      <c r="E94" s="232"/>
      <c r="F94" s="271"/>
      <c r="G94" s="271"/>
      <c r="H94" s="234"/>
      <c r="I94" s="234"/>
      <c r="J94" s="234"/>
    </row>
    <row r="95" spans="2:10">
      <c r="B95" s="232"/>
      <c r="E95" s="232"/>
      <c r="F95" s="271"/>
      <c r="G95" s="271"/>
      <c r="H95" s="234"/>
      <c r="I95" s="234"/>
      <c r="J95" s="234"/>
    </row>
    <row r="96" spans="2:10">
      <c r="B96" s="232"/>
      <c r="E96" s="232"/>
      <c r="F96" s="271"/>
      <c r="G96" s="271"/>
      <c r="H96" s="234"/>
      <c r="I96" s="234"/>
      <c r="J96" s="234"/>
    </row>
    <row r="97" spans="2:10">
      <c r="B97" s="232"/>
      <c r="E97" s="232"/>
      <c r="F97" s="271"/>
      <c r="G97" s="271"/>
      <c r="H97" s="234"/>
      <c r="I97" s="234"/>
      <c r="J97" s="234"/>
    </row>
    <row r="98" spans="2:10">
      <c r="B98" s="232"/>
      <c r="E98" s="232"/>
      <c r="F98" s="271"/>
      <c r="G98" s="271"/>
      <c r="H98" s="234"/>
      <c r="I98" s="234"/>
      <c r="J98" s="234"/>
    </row>
    <row r="99" spans="2:10">
      <c r="B99" s="232"/>
      <c r="E99" s="232"/>
      <c r="F99" s="271"/>
      <c r="G99" s="271"/>
      <c r="H99" s="234"/>
      <c r="I99" s="234"/>
      <c r="J99" s="234"/>
    </row>
    <row r="100" spans="2:10">
      <c r="B100" s="232"/>
      <c r="E100" s="232"/>
      <c r="F100" s="271"/>
      <c r="G100" s="271"/>
      <c r="H100" s="234"/>
      <c r="I100" s="234"/>
      <c r="J100" s="234"/>
    </row>
    <row r="101" spans="2:10">
      <c r="B101" s="232"/>
      <c r="E101" s="232"/>
      <c r="F101" s="271"/>
      <c r="G101" s="271"/>
      <c r="H101" s="234"/>
      <c r="I101" s="234"/>
      <c r="J101" s="234"/>
    </row>
    <row r="102" spans="2:10">
      <c r="B102" s="232"/>
      <c r="E102" s="232"/>
      <c r="F102" s="271"/>
      <c r="G102" s="271"/>
      <c r="H102" s="234"/>
      <c r="I102" s="234"/>
      <c r="J102" s="234"/>
    </row>
    <row r="103" spans="2:10">
      <c r="B103" s="232"/>
      <c r="E103" s="232"/>
      <c r="F103" s="271"/>
      <c r="G103" s="271"/>
      <c r="H103" s="234"/>
      <c r="I103" s="234"/>
      <c r="J103" s="234"/>
    </row>
    <row r="104" spans="2:10">
      <c r="B104" s="232"/>
      <c r="E104" s="232"/>
      <c r="F104" s="271"/>
      <c r="G104" s="271"/>
      <c r="H104" s="234"/>
      <c r="I104" s="234"/>
      <c r="J104" s="234"/>
    </row>
    <row r="105" spans="2:10">
      <c r="B105" s="232"/>
      <c r="E105" s="232"/>
      <c r="F105" s="271"/>
      <c r="G105" s="271"/>
      <c r="H105" s="234"/>
      <c r="I105" s="234"/>
      <c r="J105" s="234"/>
    </row>
    <row r="106" spans="2:10">
      <c r="B106" s="232"/>
      <c r="E106" s="232"/>
      <c r="F106" s="271"/>
      <c r="G106" s="271"/>
      <c r="H106" s="234"/>
      <c r="I106" s="234"/>
      <c r="J106" s="234"/>
    </row>
    <row r="107" spans="2:10">
      <c r="B107" s="232"/>
      <c r="E107" s="232"/>
      <c r="F107" s="271"/>
      <c r="G107" s="271"/>
      <c r="H107" s="234"/>
      <c r="I107" s="234"/>
      <c r="J107" s="234"/>
    </row>
    <row r="108" spans="2:10">
      <c r="B108" s="232"/>
      <c r="E108" s="232"/>
      <c r="F108" s="271"/>
      <c r="G108" s="271"/>
      <c r="H108" s="234"/>
      <c r="I108" s="234"/>
      <c r="J108" s="234"/>
    </row>
    <row r="109" spans="2:10">
      <c r="B109" s="232"/>
      <c r="E109" s="232"/>
      <c r="F109" s="271"/>
      <c r="G109" s="271"/>
      <c r="H109" s="234"/>
      <c r="I109" s="234"/>
      <c r="J109" s="234"/>
    </row>
    <row r="110" spans="2:10">
      <c r="B110" s="232"/>
      <c r="E110" s="232"/>
      <c r="F110" s="271"/>
      <c r="G110" s="271"/>
      <c r="H110" s="234"/>
      <c r="I110" s="234"/>
      <c r="J110" s="234"/>
    </row>
    <row r="111" spans="2:10">
      <c r="B111" s="232"/>
      <c r="E111" s="232"/>
      <c r="F111" s="271"/>
      <c r="G111" s="271"/>
      <c r="H111" s="234"/>
      <c r="I111" s="234"/>
      <c r="J111" s="234"/>
    </row>
    <row r="112" spans="2:10">
      <c r="B112" s="232"/>
      <c r="E112" s="232"/>
      <c r="F112" s="271"/>
      <c r="G112" s="271"/>
      <c r="H112" s="234"/>
      <c r="I112" s="234"/>
      <c r="J112" s="234"/>
    </row>
    <row r="113" spans="2:10">
      <c r="B113" s="232"/>
      <c r="E113" s="232"/>
      <c r="F113" s="271"/>
      <c r="G113" s="271"/>
      <c r="H113" s="234"/>
      <c r="I113" s="234"/>
      <c r="J113" s="234"/>
    </row>
    <row r="114" spans="2:10">
      <c r="B114" s="232"/>
      <c r="E114" s="232"/>
      <c r="F114" s="271"/>
      <c r="G114" s="271"/>
      <c r="H114" s="234"/>
      <c r="I114" s="234"/>
      <c r="J114" s="234"/>
    </row>
    <row r="115" spans="2:10">
      <c r="B115" s="232"/>
      <c r="E115" s="232"/>
      <c r="F115" s="271"/>
      <c r="G115" s="271"/>
      <c r="H115" s="234"/>
      <c r="I115" s="234"/>
      <c r="J115" s="234"/>
    </row>
    <row r="116" spans="2:10">
      <c r="B116" s="232"/>
      <c r="E116" s="232"/>
      <c r="F116" s="271"/>
      <c r="G116" s="271"/>
      <c r="H116" s="234"/>
      <c r="I116" s="234"/>
      <c r="J116" s="234"/>
    </row>
    <row r="117" spans="2:10">
      <c r="B117" s="232"/>
      <c r="E117" s="232"/>
      <c r="F117" s="271"/>
      <c r="G117" s="271"/>
      <c r="H117" s="234"/>
      <c r="I117" s="234"/>
      <c r="J117" s="234"/>
    </row>
    <row r="118" spans="2:10">
      <c r="B118" s="232"/>
      <c r="E118" s="232"/>
      <c r="F118" s="271"/>
      <c r="G118" s="271"/>
      <c r="H118" s="234"/>
      <c r="I118" s="234"/>
      <c r="J118" s="234"/>
    </row>
    <row r="119" spans="2:10">
      <c r="B119" s="232"/>
      <c r="E119" s="232"/>
      <c r="F119" s="271"/>
      <c r="G119" s="271"/>
      <c r="H119" s="234"/>
      <c r="I119" s="234"/>
      <c r="J119" s="234"/>
    </row>
    <row r="120" spans="2:10">
      <c r="B120" s="232"/>
      <c r="E120" s="232"/>
      <c r="F120" s="271"/>
      <c r="G120" s="271"/>
      <c r="H120" s="234"/>
      <c r="I120" s="234"/>
      <c r="J120" s="234"/>
    </row>
    <row r="121" spans="2:10">
      <c r="B121" s="232"/>
      <c r="E121" s="232"/>
      <c r="F121" s="271"/>
      <c r="G121" s="271"/>
      <c r="H121" s="234"/>
      <c r="I121" s="234"/>
      <c r="J121" s="234"/>
    </row>
    <row r="122" spans="2:10">
      <c r="B122" s="232"/>
      <c r="E122" s="232"/>
      <c r="F122" s="271"/>
      <c r="G122" s="271"/>
      <c r="H122" s="234"/>
      <c r="I122" s="234"/>
      <c r="J122" s="234"/>
    </row>
    <row r="123" spans="2:10">
      <c r="B123" s="232"/>
      <c r="E123" s="232"/>
      <c r="F123" s="271"/>
      <c r="G123" s="271"/>
      <c r="H123" s="234"/>
      <c r="I123" s="234"/>
      <c r="J123" s="234"/>
    </row>
    <row r="124" spans="2:10">
      <c r="B124" s="232"/>
      <c r="E124" s="232"/>
      <c r="F124" s="271"/>
      <c r="G124" s="271"/>
      <c r="H124" s="234"/>
      <c r="I124" s="234"/>
      <c r="J124" s="234"/>
    </row>
    <row r="125" spans="2:10">
      <c r="B125" s="232"/>
      <c r="E125" s="232"/>
      <c r="F125" s="271"/>
      <c r="G125" s="271"/>
      <c r="H125" s="234"/>
      <c r="I125" s="234"/>
      <c r="J125" s="234"/>
    </row>
    <row r="126" spans="2:10">
      <c r="B126" s="232"/>
      <c r="E126" s="232"/>
      <c r="F126" s="271"/>
      <c r="G126" s="271"/>
      <c r="H126" s="234"/>
      <c r="I126" s="234"/>
      <c r="J126" s="234"/>
    </row>
    <row r="127" spans="2:10">
      <c r="B127" s="232"/>
      <c r="E127" s="232"/>
      <c r="F127" s="271"/>
      <c r="G127" s="271"/>
      <c r="H127" s="234"/>
      <c r="I127" s="234"/>
      <c r="J127" s="234"/>
    </row>
    <row r="128" spans="2:10">
      <c r="B128" s="232"/>
      <c r="E128" s="232"/>
      <c r="F128" s="271"/>
      <c r="G128" s="271"/>
      <c r="H128" s="234"/>
      <c r="I128" s="234"/>
      <c r="J128" s="234"/>
    </row>
    <row r="129" spans="2:10">
      <c r="B129" s="232"/>
      <c r="E129" s="232"/>
      <c r="F129" s="271"/>
      <c r="G129" s="271"/>
      <c r="H129" s="234"/>
      <c r="I129" s="234"/>
      <c r="J129" s="234"/>
    </row>
    <row r="130" spans="2:10">
      <c r="B130" s="232"/>
      <c r="E130" s="232"/>
      <c r="F130" s="271"/>
      <c r="G130" s="271"/>
      <c r="H130" s="234"/>
      <c r="I130" s="234"/>
      <c r="J130" s="234"/>
    </row>
    <row r="131" spans="2:10">
      <c r="B131" s="232"/>
      <c r="E131" s="232"/>
      <c r="F131" s="271"/>
      <c r="G131" s="271"/>
      <c r="H131" s="234"/>
      <c r="I131" s="234"/>
      <c r="J131" s="234"/>
    </row>
    <row r="132" spans="2:10">
      <c r="B132" s="232"/>
      <c r="E132" s="232"/>
      <c r="F132" s="271"/>
      <c r="G132" s="271"/>
      <c r="H132" s="234"/>
      <c r="I132" s="234"/>
      <c r="J132" s="234"/>
    </row>
    <row r="133" spans="2:10">
      <c r="B133" s="232"/>
      <c r="E133" s="232"/>
      <c r="F133" s="271"/>
      <c r="G133" s="271"/>
      <c r="H133" s="234"/>
      <c r="I133" s="234"/>
      <c r="J133" s="234"/>
    </row>
    <row r="134" spans="2:10">
      <c r="B134" s="232"/>
      <c r="E134" s="232"/>
      <c r="F134" s="271"/>
      <c r="G134" s="271"/>
      <c r="H134" s="234"/>
      <c r="I134" s="234"/>
      <c r="J134" s="234"/>
    </row>
    <row r="135" spans="2:10">
      <c r="B135" s="232"/>
      <c r="E135" s="232"/>
      <c r="F135" s="271"/>
      <c r="G135" s="271"/>
      <c r="H135" s="234"/>
      <c r="I135" s="234"/>
      <c r="J135" s="234"/>
    </row>
    <row r="136" spans="2:10">
      <c r="B136" s="232"/>
      <c r="E136" s="232"/>
      <c r="F136" s="271"/>
      <c r="G136" s="271"/>
      <c r="H136" s="234"/>
      <c r="I136" s="234"/>
      <c r="J136" s="234"/>
    </row>
    <row r="137" spans="2:10">
      <c r="B137" s="232"/>
      <c r="E137" s="232"/>
      <c r="F137" s="271"/>
      <c r="G137" s="271"/>
      <c r="H137" s="234"/>
      <c r="I137" s="234"/>
      <c r="J137" s="234"/>
    </row>
    <row r="138" spans="2:10">
      <c r="B138" s="232"/>
      <c r="E138" s="232"/>
      <c r="F138" s="271"/>
      <c r="G138" s="271"/>
      <c r="H138" s="234"/>
      <c r="I138" s="234"/>
      <c r="J138" s="234"/>
    </row>
    <row r="139" spans="2:10">
      <c r="B139" s="232"/>
      <c r="E139" s="232"/>
      <c r="F139" s="271"/>
      <c r="G139" s="271"/>
      <c r="H139" s="234"/>
      <c r="I139" s="234"/>
      <c r="J139" s="234"/>
    </row>
    <row r="140" spans="2:10">
      <c r="B140" s="232"/>
      <c r="E140" s="232"/>
      <c r="F140" s="271"/>
      <c r="G140" s="271"/>
      <c r="H140" s="234"/>
      <c r="I140" s="234"/>
      <c r="J140" s="234"/>
    </row>
    <row r="141" spans="2:10">
      <c r="B141" s="232"/>
      <c r="E141" s="232"/>
      <c r="F141" s="271"/>
      <c r="G141" s="271"/>
      <c r="H141" s="234"/>
      <c r="I141" s="234"/>
      <c r="J141" s="234"/>
    </row>
    <row r="142" spans="2:10">
      <c r="B142" s="232"/>
      <c r="E142" s="232"/>
      <c r="F142" s="271"/>
      <c r="G142" s="271"/>
      <c r="H142" s="234"/>
      <c r="I142" s="234"/>
      <c r="J142" s="234"/>
    </row>
    <row r="143" spans="2:10">
      <c r="B143" s="232"/>
      <c r="E143" s="232"/>
      <c r="F143" s="271"/>
      <c r="G143" s="271"/>
      <c r="H143" s="234"/>
      <c r="I143" s="234"/>
      <c r="J143" s="234"/>
    </row>
    <row r="144" spans="2:10">
      <c r="B144" s="232"/>
      <c r="E144" s="232"/>
      <c r="F144" s="271"/>
      <c r="G144" s="271"/>
      <c r="H144" s="234"/>
      <c r="I144" s="234"/>
      <c r="J144" s="234"/>
    </row>
    <row r="145" spans="2:10">
      <c r="B145" s="232"/>
      <c r="E145" s="232"/>
      <c r="F145" s="271"/>
      <c r="G145" s="271"/>
      <c r="H145" s="234"/>
      <c r="I145" s="234"/>
      <c r="J145" s="234"/>
    </row>
    <row r="146" spans="2:10">
      <c r="B146" s="232"/>
      <c r="E146" s="232"/>
      <c r="F146" s="271"/>
      <c r="G146" s="271"/>
      <c r="H146" s="234"/>
      <c r="I146" s="234"/>
      <c r="J146" s="234"/>
    </row>
    <row r="147" spans="2:10">
      <c r="B147" s="232"/>
      <c r="E147" s="232"/>
      <c r="F147" s="271"/>
      <c r="G147" s="271"/>
      <c r="H147" s="234"/>
      <c r="I147" s="234"/>
      <c r="J147" s="234"/>
    </row>
    <row r="148" spans="2:10">
      <c r="B148" s="232"/>
      <c r="E148" s="232"/>
      <c r="F148" s="271"/>
      <c r="G148" s="271"/>
      <c r="H148" s="234"/>
      <c r="I148" s="234"/>
      <c r="J148" s="234"/>
    </row>
    <row r="149" spans="2:10">
      <c r="B149" s="232"/>
      <c r="E149" s="232"/>
      <c r="F149" s="271"/>
      <c r="G149" s="271"/>
      <c r="H149" s="234"/>
      <c r="I149" s="234"/>
      <c r="J149" s="234"/>
    </row>
    <row r="150" spans="2:10">
      <c r="B150" s="232"/>
      <c r="E150" s="232"/>
      <c r="F150" s="271"/>
      <c r="G150" s="271"/>
      <c r="H150" s="234"/>
      <c r="I150" s="234"/>
      <c r="J150" s="234"/>
    </row>
    <row r="151" spans="2:10">
      <c r="B151" s="232"/>
      <c r="E151" s="232"/>
      <c r="F151" s="271"/>
      <c r="G151" s="271"/>
      <c r="H151" s="234"/>
      <c r="I151" s="234"/>
      <c r="J151" s="234"/>
    </row>
    <row r="152" spans="2:10">
      <c r="B152" s="232"/>
      <c r="E152" s="232"/>
      <c r="F152" s="271"/>
      <c r="G152" s="271"/>
      <c r="H152" s="234"/>
      <c r="I152" s="234"/>
      <c r="J152" s="234"/>
    </row>
    <row r="153" spans="2:10">
      <c r="B153" s="232"/>
      <c r="E153" s="232"/>
      <c r="F153" s="271"/>
      <c r="G153" s="271"/>
      <c r="H153" s="234"/>
      <c r="I153" s="234"/>
      <c r="J153" s="234"/>
    </row>
    <row r="154" spans="2:10">
      <c r="B154" s="232"/>
      <c r="E154" s="232"/>
      <c r="F154" s="271"/>
      <c r="G154" s="271"/>
      <c r="H154" s="234"/>
      <c r="I154" s="234"/>
      <c r="J154" s="234"/>
    </row>
    <row r="155" spans="2:10">
      <c r="B155" s="232"/>
      <c r="E155" s="232"/>
      <c r="F155" s="271"/>
      <c r="G155" s="271"/>
      <c r="H155" s="234"/>
      <c r="I155" s="234"/>
      <c r="J155" s="234"/>
    </row>
    <row r="156" spans="2:10">
      <c r="B156" s="232"/>
      <c r="E156" s="232"/>
      <c r="F156" s="271"/>
      <c r="G156" s="271"/>
      <c r="H156" s="234"/>
      <c r="I156" s="234"/>
      <c r="J156" s="234"/>
    </row>
    <row r="157" spans="2:10">
      <c r="B157" s="232"/>
      <c r="E157" s="232"/>
      <c r="F157" s="271"/>
      <c r="G157" s="271"/>
      <c r="H157" s="234"/>
      <c r="I157" s="234"/>
      <c r="J157" s="234"/>
    </row>
    <row r="158" spans="2:10">
      <c r="B158" s="232"/>
      <c r="E158" s="232"/>
      <c r="F158" s="271"/>
      <c r="G158" s="271"/>
      <c r="H158" s="234"/>
      <c r="I158" s="234"/>
      <c r="J158" s="234"/>
    </row>
    <row r="159" spans="2:10">
      <c r="B159" s="232"/>
      <c r="E159" s="232"/>
      <c r="F159" s="271"/>
      <c r="G159" s="271"/>
      <c r="H159" s="234"/>
      <c r="I159" s="234"/>
      <c r="J159" s="234"/>
    </row>
    <row r="160" spans="2:10">
      <c r="B160" s="232"/>
      <c r="E160" s="232"/>
      <c r="F160" s="271"/>
      <c r="G160" s="271"/>
      <c r="H160" s="234"/>
      <c r="I160" s="234"/>
      <c r="J160" s="234"/>
    </row>
    <row r="161" spans="2:10">
      <c r="B161" s="232"/>
      <c r="E161" s="232"/>
      <c r="F161" s="234"/>
      <c r="H161" s="234"/>
      <c r="I161" s="234"/>
      <c r="J161" s="234"/>
    </row>
    <row r="162" spans="2:10">
      <c r="B162" s="232"/>
      <c r="E162" s="232"/>
      <c r="F162" s="234"/>
      <c r="H162" s="234"/>
      <c r="I162" s="234"/>
      <c r="J162" s="234"/>
    </row>
    <row r="163" spans="2:10">
      <c r="B163" s="232"/>
      <c r="E163" s="232"/>
      <c r="F163" s="234"/>
      <c r="H163" s="234"/>
      <c r="I163" s="234"/>
      <c r="J163" s="234"/>
    </row>
    <row r="164" spans="2:10">
      <c r="B164" s="232"/>
      <c r="E164" s="232"/>
      <c r="F164" s="234"/>
      <c r="H164" s="234"/>
      <c r="I164" s="234"/>
      <c r="J164" s="234"/>
    </row>
    <row r="165" spans="2:10">
      <c r="B165" s="232"/>
      <c r="E165" s="232"/>
      <c r="F165" s="234"/>
      <c r="H165" s="234"/>
      <c r="I165" s="234"/>
      <c r="J165" s="234"/>
    </row>
    <row r="166" spans="2:10">
      <c r="B166" s="232"/>
      <c r="E166" s="232"/>
      <c r="F166" s="234"/>
      <c r="H166" s="234"/>
      <c r="I166" s="234"/>
      <c r="J166" s="234"/>
    </row>
    <row r="167" spans="2:10">
      <c r="B167" s="232"/>
      <c r="E167" s="232"/>
      <c r="F167" s="234"/>
      <c r="H167" s="234"/>
      <c r="I167" s="234"/>
      <c r="J167" s="234"/>
    </row>
    <row r="168" spans="2:10">
      <c r="B168" s="232"/>
      <c r="E168" s="232"/>
      <c r="F168" s="234"/>
      <c r="H168" s="234"/>
      <c r="I168" s="234"/>
      <c r="J168" s="234"/>
    </row>
    <row r="169" spans="2:10">
      <c r="B169" s="232"/>
      <c r="E169" s="232"/>
      <c r="F169" s="234"/>
      <c r="H169" s="234"/>
      <c r="I169" s="234"/>
      <c r="J169" s="234"/>
    </row>
    <row r="170" spans="2:10">
      <c r="B170" s="232"/>
      <c r="E170" s="232"/>
      <c r="F170" s="234"/>
      <c r="H170" s="234"/>
      <c r="I170" s="234"/>
      <c r="J170" s="234"/>
    </row>
    <row r="171" spans="2:10">
      <c r="B171" s="232"/>
      <c r="E171" s="232"/>
      <c r="F171" s="234"/>
      <c r="H171" s="234"/>
      <c r="I171" s="234"/>
      <c r="J171" s="234"/>
    </row>
    <row r="172" spans="2:10">
      <c r="B172" s="232"/>
      <c r="E172" s="232"/>
      <c r="F172" s="234"/>
      <c r="H172" s="234"/>
      <c r="I172" s="234"/>
      <c r="J172" s="234"/>
    </row>
    <row r="173" spans="2:10">
      <c r="B173" s="232"/>
      <c r="E173" s="232"/>
      <c r="F173" s="234"/>
      <c r="H173" s="234"/>
      <c r="I173" s="234"/>
      <c r="J173" s="234"/>
    </row>
    <row r="174" spans="2:10">
      <c r="B174" s="232"/>
      <c r="E174" s="232"/>
      <c r="F174" s="234"/>
      <c r="H174" s="234"/>
      <c r="I174" s="234"/>
      <c r="J174" s="234"/>
    </row>
    <row r="175" spans="2:10">
      <c r="B175" s="232"/>
      <c r="E175" s="232"/>
      <c r="F175" s="234"/>
      <c r="H175" s="234"/>
      <c r="I175" s="234"/>
      <c r="J175" s="234"/>
    </row>
    <row r="176" spans="2:10">
      <c r="B176" s="232"/>
      <c r="E176" s="232"/>
      <c r="F176" s="234"/>
      <c r="H176" s="234"/>
      <c r="I176" s="234"/>
      <c r="J176" s="234"/>
    </row>
    <row r="177" spans="2:10">
      <c r="B177" s="232"/>
      <c r="E177" s="232"/>
      <c r="F177" s="234"/>
      <c r="H177" s="234"/>
      <c r="I177" s="234"/>
      <c r="J177" s="234"/>
    </row>
    <row r="178" spans="2:10">
      <c r="B178" s="232"/>
      <c r="E178" s="232"/>
      <c r="F178" s="234"/>
      <c r="H178" s="234"/>
      <c r="I178" s="234"/>
      <c r="J178" s="234"/>
    </row>
    <row r="179" spans="2:10">
      <c r="B179" s="232"/>
      <c r="E179" s="232"/>
      <c r="F179" s="234"/>
      <c r="H179" s="234"/>
      <c r="I179" s="234"/>
      <c r="J179" s="234"/>
    </row>
    <row r="180" spans="2:10">
      <c r="B180" s="232"/>
      <c r="E180" s="232"/>
      <c r="F180" s="234"/>
      <c r="H180" s="234"/>
      <c r="I180" s="234"/>
      <c r="J180" s="234"/>
    </row>
    <row r="181" spans="2:10">
      <c r="B181" s="232"/>
      <c r="E181" s="232"/>
      <c r="F181" s="234"/>
      <c r="H181" s="234"/>
      <c r="I181" s="234"/>
      <c r="J181" s="234"/>
    </row>
    <row r="182" spans="2:10">
      <c r="B182" s="232"/>
      <c r="E182" s="232"/>
      <c r="F182" s="234"/>
      <c r="H182" s="234"/>
      <c r="I182" s="234"/>
      <c r="J182" s="234"/>
    </row>
    <row r="183" spans="2:10">
      <c r="B183" s="232"/>
      <c r="E183" s="232"/>
      <c r="F183" s="234"/>
      <c r="H183" s="234"/>
      <c r="I183" s="234"/>
      <c r="J183" s="234"/>
    </row>
    <row r="184" spans="2:10">
      <c r="B184" s="232"/>
      <c r="E184" s="232"/>
      <c r="F184" s="234"/>
      <c r="H184" s="234"/>
      <c r="I184" s="234"/>
      <c r="J184" s="234"/>
    </row>
    <row r="185" spans="2:10">
      <c r="B185" s="232"/>
      <c r="E185" s="232"/>
      <c r="F185" s="234"/>
      <c r="H185" s="234"/>
      <c r="I185" s="234"/>
      <c r="J185" s="234"/>
    </row>
    <row r="186" spans="2:10">
      <c r="B186" s="232"/>
      <c r="E186" s="232"/>
      <c r="F186" s="234"/>
      <c r="H186" s="234"/>
      <c r="I186" s="234"/>
      <c r="J186" s="234"/>
    </row>
    <row r="187" spans="2:10">
      <c r="B187" s="232"/>
      <c r="E187" s="232"/>
      <c r="F187" s="234"/>
      <c r="H187" s="234"/>
      <c r="I187" s="234"/>
      <c r="J187" s="234"/>
    </row>
    <row r="188" spans="2:10">
      <c r="B188" s="232"/>
      <c r="E188" s="232"/>
      <c r="F188" s="234"/>
      <c r="H188" s="234"/>
      <c r="I188" s="234"/>
      <c r="J188" s="234"/>
    </row>
    <row r="189" spans="2:10">
      <c r="B189" s="232"/>
      <c r="E189" s="232"/>
      <c r="F189" s="234"/>
      <c r="H189" s="234"/>
      <c r="I189" s="234"/>
      <c r="J189" s="234"/>
    </row>
    <row r="190" spans="2:10">
      <c r="B190" s="232"/>
      <c r="E190" s="232"/>
      <c r="F190" s="234"/>
      <c r="H190" s="234"/>
      <c r="I190" s="234"/>
      <c r="J190" s="234"/>
    </row>
    <row r="191" spans="2:10">
      <c r="B191" s="232"/>
      <c r="E191" s="232"/>
      <c r="F191" s="234"/>
      <c r="H191" s="234"/>
      <c r="I191" s="234"/>
      <c r="J191" s="234"/>
    </row>
    <row r="192" spans="2:10">
      <c r="B192" s="232"/>
      <c r="E192" s="232"/>
      <c r="F192" s="234"/>
      <c r="H192" s="234"/>
      <c r="I192" s="234"/>
      <c r="J192" s="234"/>
    </row>
    <row r="193" spans="2:10">
      <c r="B193" s="232"/>
      <c r="E193" s="232"/>
      <c r="F193" s="234"/>
      <c r="H193" s="234"/>
      <c r="I193" s="234"/>
      <c r="J193" s="234"/>
    </row>
    <row r="194" spans="2:10">
      <c r="B194" s="232"/>
      <c r="E194" s="232"/>
      <c r="F194" s="234"/>
      <c r="H194" s="234"/>
      <c r="I194" s="234"/>
      <c r="J194" s="234"/>
    </row>
    <row r="195" spans="2:10">
      <c r="B195" s="232"/>
      <c r="E195" s="232"/>
      <c r="F195" s="234"/>
      <c r="H195" s="234"/>
      <c r="I195" s="234"/>
      <c r="J195" s="234"/>
    </row>
    <row r="196" spans="2:10">
      <c r="B196" s="232"/>
      <c r="E196" s="232"/>
      <c r="F196" s="234"/>
      <c r="H196" s="234"/>
      <c r="I196" s="234"/>
      <c r="J196" s="234"/>
    </row>
    <row r="197" spans="2:10">
      <c r="B197" s="232"/>
      <c r="E197" s="232"/>
      <c r="F197" s="234"/>
      <c r="H197" s="234"/>
      <c r="I197" s="234"/>
      <c r="J197" s="234"/>
    </row>
    <row r="198" spans="2:10">
      <c r="B198" s="232"/>
      <c r="E198" s="232"/>
      <c r="F198" s="234"/>
      <c r="H198" s="234"/>
      <c r="I198" s="234"/>
      <c r="J198" s="234"/>
    </row>
    <row r="199" spans="2:10">
      <c r="B199" s="232"/>
      <c r="E199" s="232"/>
      <c r="F199" s="234"/>
      <c r="H199" s="234"/>
      <c r="I199" s="234"/>
      <c r="J199" s="234"/>
    </row>
    <row r="200" spans="2:10">
      <c r="B200" s="232"/>
      <c r="E200" s="232"/>
      <c r="F200" s="234"/>
      <c r="H200" s="234"/>
      <c r="I200" s="234"/>
      <c r="J200" s="234"/>
    </row>
    <row r="201" spans="2:10">
      <c r="B201" s="232"/>
      <c r="E201" s="232"/>
      <c r="F201" s="234"/>
      <c r="H201" s="234"/>
      <c r="I201" s="234"/>
      <c r="J201" s="234"/>
    </row>
    <row r="202" spans="2:10">
      <c r="B202" s="232"/>
      <c r="E202" s="232"/>
      <c r="F202" s="234"/>
      <c r="H202" s="234"/>
      <c r="I202" s="234"/>
      <c r="J202" s="234"/>
    </row>
    <row r="203" spans="2:10">
      <c r="B203" s="232"/>
      <c r="E203" s="232"/>
      <c r="F203" s="234"/>
      <c r="H203" s="234"/>
      <c r="I203" s="234"/>
      <c r="J203" s="234"/>
    </row>
    <row r="204" spans="2:10">
      <c r="B204" s="232"/>
      <c r="E204" s="232"/>
      <c r="F204" s="234"/>
      <c r="H204" s="234"/>
      <c r="I204" s="234"/>
      <c r="J204" s="234"/>
    </row>
    <row r="205" spans="2:10">
      <c r="B205" s="232"/>
      <c r="E205" s="232"/>
      <c r="F205" s="234"/>
      <c r="H205" s="234"/>
      <c r="I205" s="234"/>
      <c r="J205" s="234"/>
    </row>
    <row r="206" spans="2:10">
      <c r="B206" s="232"/>
      <c r="E206" s="232"/>
      <c r="F206" s="234"/>
      <c r="H206" s="234"/>
      <c r="I206" s="234"/>
      <c r="J206" s="234"/>
    </row>
    <row r="207" spans="2:10">
      <c r="B207" s="232"/>
      <c r="E207" s="232"/>
      <c r="F207" s="234"/>
      <c r="H207" s="234"/>
      <c r="I207" s="234"/>
      <c r="J207" s="234"/>
    </row>
    <row r="208" spans="2:10">
      <c r="B208" s="232"/>
      <c r="E208" s="232"/>
      <c r="F208" s="234"/>
      <c r="H208" s="234"/>
      <c r="I208" s="234"/>
      <c r="J208" s="234"/>
    </row>
    <row r="209" spans="2:10">
      <c r="B209" s="232"/>
      <c r="E209" s="232"/>
      <c r="F209" s="234"/>
      <c r="H209" s="234"/>
      <c r="I209" s="234"/>
      <c r="J209" s="234"/>
    </row>
    <row r="210" spans="2:10">
      <c r="B210" s="232"/>
      <c r="E210" s="232"/>
      <c r="F210" s="234"/>
      <c r="H210" s="234"/>
      <c r="I210" s="234"/>
      <c r="J210" s="234"/>
    </row>
    <row r="211" spans="2:10">
      <c r="B211" s="232"/>
      <c r="E211" s="232"/>
      <c r="F211" s="234"/>
      <c r="H211" s="234"/>
      <c r="I211" s="234"/>
      <c r="J211" s="234"/>
    </row>
    <row r="212" spans="2:10">
      <c r="B212" s="232"/>
      <c r="E212" s="232"/>
      <c r="F212" s="234"/>
      <c r="H212" s="234"/>
      <c r="I212" s="234"/>
      <c r="J212" s="234"/>
    </row>
    <row r="213" spans="2:10">
      <c r="B213" s="232"/>
      <c r="E213" s="232"/>
      <c r="F213" s="234"/>
      <c r="H213" s="234"/>
      <c r="I213" s="234"/>
      <c r="J213" s="234"/>
    </row>
    <row r="214" spans="2:10">
      <c r="B214" s="232"/>
      <c r="E214" s="232"/>
      <c r="F214" s="234"/>
      <c r="H214" s="234"/>
      <c r="I214" s="234"/>
      <c r="J214" s="234"/>
    </row>
    <row r="215" spans="2:10">
      <c r="B215" s="232"/>
      <c r="E215" s="232"/>
      <c r="F215" s="234"/>
      <c r="H215" s="234"/>
      <c r="I215" s="234"/>
      <c r="J215" s="234"/>
    </row>
    <row r="216" spans="2:10">
      <c r="B216" s="232"/>
      <c r="E216" s="232"/>
      <c r="F216" s="234"/>
      <c r="H216" s="234"/>
      <c r="I216" s="234"/>
      <c r="J216" s="234"/>
    </row>
    <row r="217" spans="2:10">
      <c r="B217" s="232"/>
      <c r="E217" s="232"/>
      <c r="F217" s="234"/>
      <c r="H217" s="234"/>
      <c r="I217" s="234"/>
      <c r="J217" s="234"/>
    </row>
    <row r="218" spans="2:10">
      <c r="B218" s="232"/>
      <c r="E218" s="232"/>
      <c r="F218" s="234"/>
      <c r="H218" s="234"/>
      <c r="I218" s="234"/>
      <c r="J218" s="234"/>
    </row>
    <row r="219" spans="2:10">
      <c r="B219" s="232"/>
      <c r="E219" s="232"/>
      <c r="F219" s="234"/>
      <c r="H219" s="234"/>
      <c r="I219" s="234"/>
      <c r="J219" s="234"/>
    </row>
    <row r="220" spans="2:10">
      <c r="B220" s="232"/>
      <c r="E220" s="232"/>
      <c r="F220" s="234"/>
      <c r="H220" s="234"/>
      <c r="I220" s="234"/>
      <c r="J220" s="234"/>
    </row>
    <row r="221" spans="2:10">
      <c r="B221" s="232"/>
      <c r="E221" s="232"/>
      <c r="F221" s="234"/>
      <c r="H221" s="234"/>
      <c r="I221" s="234"/>
      <c r="J221" s="234"/>
    </row>
    <row r="222" spans="2:10">
      <c r="B222" s="232"/>
      <c r="E222" s="232"/>
      <c r="F222" s="234"/>
      <c r="H222" s="234"/>
      <c r="I222" s="234"/>
      <c r="J222" s="234"/>
    </row>
    <row r="223" spans="2:10">
      <c r="B223" s="232"/>
      <c r="E223" s="232"/>
      <c r="F223" s="234"/>
      <c r="H223" s="234"/>
      <c r="I223" s="234"/>
      <c r="J223" s="234"/>
    </row>
    <row r="224" spans="2:10">
      <c r="B224" s="232"/>
      <c r="E224" s="232"/>
      <c r="F224" s="234"/>
      <c r="H224" s="234"/>
      <c r="I224" s="234"/>
      <c r="J224" s="234"/>
    </row>
    <row r="225" spans="2:10">
      <c r="B225" s="232"/>
      <c r="E225" s="232"/>
      <c r="F225" s="234"/>
      <c r="H225" s="234"/>
      <c r="I225" s="234"/>
      <c r="J225" s="234"/>
    </row>
    <row r="226" spans="2:10">
      <c r="B226" s="232"/>
      <c r="E226" s="232"/>
      <c r="F226" s="234"/>
      <c r="H226" s="234"/>
      <c r="I226" s="234"/>
      <c r="J226" s="234"/>
    </row>
    <row r="227" spans="2:10">
      <c r="B227" s="232"/>
      <c r="E227" s="232"/>
      <c r="F227" s="234"/>
      <c r="H227" s="234"/>
      <c r="I227" s="234"/>
      <c r="J227" s="234"/>
    </row>
    <row r="228" spans="2:10">
      <c r="B228" s="232"/>
      <c r="E228" s="232"/>
      <c r="F228" s="234"/>
      <c r="H228" s="234"/>
      <c r="I228" s="234"/>
      <c r="J228" s="234"/>
    </row>
    <row r="229" spans="2:10">
      <c r="B229" s="232"/>
      <c r="E229" s="232"/>
      <c r="F229" s="234"/>
      <c r="H229" s="234"/>
      <c r="I229" s="234"/>
      <c r="J229" s="234"/>
    </row>
    <row r="230" spans="2:10">
      <c r="B230" s="232"/>
      <c r="E230" s="232"/>
      <c r="F230" s="234"/>
      <c r="H230" s="234"/>
      <c r="I230" s="234"/>
      <c r="J230" s="234"/>
    </row>
    <row r="231" spans="2:10">
      <c r="B231" s="232"/>
      <c r="E231" s="232"/>
      <c r="F231" s="234"/>
      <c r="H231" s="234"/>
      <c r="I231" s="234"/>
      <c r="J231" s="234"/>
    </row>
    <row r="232" spans="2:10">
      <c r="B232" s="232"/>
      <c r="E232" s="232"/>
      <c r="F232" s="234"/>
      <c r="H232" s="234"/>
      <c r="I232" s="234"/>
      <c r="J232" s="234"/>
    </row>
    <row r="233" spans="2:10">
      <c r="B233" s="232"/>
      <c r="E233" s="232"/>
      <c r="F233" s="234"/>
      <c r="H233" s="234"/>
      <c r="I233" s="234"/>
      <c r="J233" s="234"/>
    </row>
    <row r="234" spans="2:10">
      <c r="B234" s="232"/>
      <c r="E234" s="232"/>
      <c r="F234" s="234"/>
      <c r="H234" s="234"/>
      <c r="I234" s="234"/>
      <c r="J234" s="234"/>
    </row>
    <row r="235" spans="2:10">
      <c r="B235" s="232"/>
      <c r="E235" s="232"/>
      <c r="F235" s="234"/>
      <c r="H235" s="234"/>
      <c r="I235" s="234"/>
      <c r="J235" s="234"/>
    </row>
    <row r="236" spans="2:10">
      <c r="B236" s="232"/>
      <c r="E236" s="232"/>
      <c r="F236" s="234"/>
      <c r="H236" s="234"/>
      <c r="I236" s="234"/>
      <c r="J236" s="234"/>
    </row>
    <row r="237" spans="2:10">
      <c r="B237" s="232"/>
      <c r="E237" s="232"/>
      <c r="F237" s="234"/>
      <c r="H237" s="234"/>
      <c r="I237" s="234"/>
      <c r="J237" s="234"/>
    </row>
    <row r="238" spans="2:10">
      <c r="B238" s="232"/>
      <c r="E238" s="232"/>
      <c r="F238" s="234"/>
      <c r="H238" s="234"/>
      <c r="I238" s="234"/>
      <c r="J238" s="234"/>
    </row>
    <row r="239" spans="2:10">
      <c r="B239" s="232"/>
      <c r="E239" s="232"/>
      <c r="F239" s="234"/>
      <c r="H239" s="234"/>
      <c r="I239" s="234"/>
      <c r="J239" s="234"/>
    </row>
    <row r="240" spans="2:10">
      <c r="B240" s="232"/>
      <c r="E240" s="232"/>
      <c r="F240" s="234"/>
      <c r="H240" s="234"/>
      <c r="I240" s="234"/>
      <c r="J240" s="234"/>
    </row>
    <row r="241" spans="2:10">
      <c r="B241" s="232"/>
      <c r="E241" s="232"/>
      <c r="F241" s="234"/>
      <c r="H241" s="234"/>
      <c r="I241" s="234"/>
      <c r="J241" s="234"/>
    </row>
    <row r="242" spans="2:10">
      <c r="B242" s="232"/>
      <c r="E242" s="232"/>
      <c r="F242" s="234"/>
      <c r="H242" s="234"/>
      <c r="I242" s="234"/>
      <c r="J242" s="234"/>
    </row>
    <row r="243" spans="2:10">
      <c r="B243" s="232"/>
      <c r="E243" s="232"/>
      <c r="F243" s="234"/>
      <c r="H243" s="234"/>
      <c r="I243" s="234"/>
      <c r="J243" s="234"/>
    </row>
    <row r="244" spans="2:10">
      <c r="B244" s="232"/>
      <c r="E244" s="232"/>
      <c r="F244" s="234"/>
      <c r="H244" s="234"/>
      <c r="I244" s="234"/>
      <c r="J244" s="234"/>
    </row>
    <row r="245" spans="2:10">
      <c r="B245" s="232"/>
      <c r="E245" s="232"/>
      <c r="F245" s="234"/>
      <c r="H245" s="234"/>
      <c r="I245" s="234"/>
      <c r="J245" s="234"/>
    </row>
    <row r="246" spans="2:10">
      <c r="B246" s="232"/>
      <c r="E246" s="232"/>
      <c r="F246" s="234"/>
      <c r="H246" s="234"/>
      <c r="I246" s="234"/>
      <c r="J246" s="234"/>
    </row>
    <row r="247" spans="2:10">
      <c r="B247" s="232"/>
      <c r="E247" s="232"/>
      <c r="F247" s="234"/>
      <c r="H247" s="234"/>
      <c r="I247" s="234"/>
      <c r="J247" s="234"/>
    </row>
    <row r="248" spans="2:10">
      <c r="B248" s="232"/>
      <c r="E248" s="232"/>
      <c r="F248" s="234"/>
      <c r="H248" s="234"/>
      <c r="I248" s="234"/>
      <c r="J248" s="234"/>
    </row>
    <row r="249" spans="2:10">
      <c r="B249" s="232"/>
      <c r="E249" s="232"/>
      <c r="F249" s="234"/>
      <c r="H249" s="234"/>
      <c r="I249" s="234"/>
      <c r="J249" s="234"/>
    </row>
    <row r="250" spans="2:10">
      <c r="B250" s="232"/>
      <c r="E250" s="232"/>
      <c r="F250" s="234"/>
      <c r="H250" s="234"/>
      <c r="I250" s="234"/>
      <c r="J250" s="234"/>
    </row>
    <row r="251" spans="2:10">
      <c r="B251" s="232"/>
      <c r="E251" s="232"/>
      <c r="F251" s="234"/>
      <c r="H251" s="234"/>
      <c r="I251" s="234"/>
      <c r="J251" s="234"/>
    </row>
    <row r="252" spans="2:10">
      <c r="B252" s="232"/>
      <c r="E252" s="232"/>
      <c r="F252" s="234"/>
      <c r="H252" s="234"/>
      <c r="I252" s="234"/>
      <c r="J252" s="234"/>
    </row>
    <row r="253" spans="2:10">
      <c r="B253" s="232"/>
      <c r="E253" s="232"/>
      <c r="F253" s="234"/>
      <c r="H253" s="234"/>
      <c r="I253" s="234"/>
      <c r="J253" s="234"/>
    </row>
    <row r="254" spans="2:10">
      <c r="B254" s="232"/>
      <c r="E254" s="232"/>
      <c r="F254" s="234"/>
      <c r="H254" s="234"/>
      <c r="I254" s="234"/>
      <c r="J254" s="234"/>
    </row>
    <row r="255" spans="2:10">
      <c r="B255" s="232"/>
      <c r="E255" s="232"/>
      <c r="F255" s="234"/>
      <c r="H255" s="234"/>
      <c r="I255" s="234"/>
      <c r="J255" s="234"/>
    </row>
    <row r="256" spans="2:10">
      <c r="B256" s="232"/>
      <c r="E256" s="232"/>
      <c r="F256" s="234"/>
      <c r="H256" s="234"/>
      <c r="I256" s="234"/>
      <c r="J256" s="234"/>
    </row>
    <row r="257" spans="2:10">
      <c r="B257" s="232"/>
      <c r="E257" s="232"/>
      <c r="F257" s="234"/>
      <c r="H257" s="234"/>
      <c r="I257" s="234"/>
      <c r="J257" s="234"/>
    </row>
    <row r="258" spans="2:10">
      <c r="B258" s="232"/>
      <c r="E258" s="232"/>
      <c r="F258" s="234"/>
      <c r="H258" s="234"/>
      <c r="I258" s="234"/>
      <c r="J258" s="234"/>
    </row>
    <row r="259" spans="2:10">
      <c r="B259" s="232"/>
      <c r="E259" s="232"/>
      <c r="F259" s="234"/>
      <c r="H259" s="234"/>
      <c r="I259" s="234"/>
      <c r="J259" s="234"/>
    </row>
    <row r="260" spans="2:10">
      <c r="B260" s="232"/>
      <c r="E260" s="232"/>
      <c r="F260" s="234"/>
      <c r="H260" s="234"/>
      <c r="I260" s="234"/>
      <c r="J260" s="234"/>
    </row>
    <row r="261" spans="2:10">
      <c r="B261" s="232"/>
      <c r="E261" s="232"/>
      <c r="F261" s="234"/>
      <c r="H261" s="234"/>
      <c r="I261" s="234"/>
      <c r="J261" s="234"/>
    </row>
    <row r="262" spans="2:10">
      <c r="B262" s="232"/>
      <c r="E262" s="232"/>
      <c r="F262" s="234"/>
      <c r="H262" s="234"/>
      <c r="I262" s="234"/>
      <c r="J262" s="234"/>
    </row>
    <row r="263" spans="2:10">
      <c r="B263" s="232"/>
      <c r="E263" s="232"/>
      <c r="F263" s="234"/>
      <c r="H263" s="234"/>
      <c r="I263" s="234"/>
      <c r="J263" s="234"/>
    </row>
    <row r="264" spans="2:10">
      <c r="B264" s="232"/>
      <c r="E264" s="232"/>
      <c r="F264" s="234"/>
      <c r="H264" s="234"/>
      <c r="I264" s="234"/>
      <c r="J264" s="234"/>
    </row>
    <row r="265" spans="2:10">
      <c r="B265" s="232"/>
      <c r="E265" s="232"/>
      <c r="F265" s="234"/>
      <c r="H265" s="234"/>
      <c r="I265" s="234"/>
      <c r="J265" s="234"/>
    </row>
    <row r="266" spans="2:10">
      <c r="B266" s="232"/>
      <c r="E266" s="232"/>
      <c r="F266" s="234"/>
      <c r="H266" s="234"/>
      <c r="I266" s="234"/>
      <c r="J266" s="234"/>
    </row>
    <row r="267" spans="2:10">
      <c r="B267" s="232"/>
      <c r="E267" s="232"/>
      <c r="F267" s="234"/>
      <c r="H267" s="234"/>
      <c r="I267" s="234"/>
      <c r="J267" s="234"/>
    </row>
    <row r="268" spans="2:10">
      <c r="B268" s="232"/>
      <c r="E268" s="232"/>
      <c r="F268" s="234"/>
      <c r="H268" s="234"/>
      <c r="I268" s="234"/>
      <c r="J268" s="234"/>
    </row>
    <row r="269" spans="2:10">
      <c r="B269" s="232"/>
      <c r="E269" s="232"/>
      <c r="F269" s="234"/>
      <c r="H269" s="234"/>
      <c r="I269" s="234"/>
      <c r="J269" s="234"/>
    </row>
    <row r="270" spans="2:10">
      <c r="B270" s="232"/>
      <c r="E270" s="232"/>
      <c r="F270" s="234"/>
      <c r="H270" s="234"/>
      <c r="I270" s="234"/>
      <c r="J270" s="234"/>
    </row>
    <row r="271" spans="2:10">
      <c r="B271" s="232"/>
      <c r="E271" s="232"/>
      <c r="F271" s="234"/>
      <c r="H271" s="234"/>
      <c r="I271" s="234"/>
      <c r="J271" s="234"/>
    </row>
    <row r="272" spans="2:10">
      <c r="B272" s="232"/>
      <c r="E272" s="232"/>
      <c r="F272" s="234"/>
      <c r="H272" s="234"/>
      <c r="I272" s="234"/>
      <c r="J272" s="234"/>
    </row>
    <row r="273" spans="2:10">
      <c r="B273" s="232"/>
      <c r="E273" s="232"/>
      <c r="F273" s="234"/>
      <c r="H273" s="234"/>
      <c r="I273" s="234"/>
      <c r="J273" s="234"/>
    </row>
    <row r="274" spans="2:10">
      <c r="B274" s="232"/>
      <c r="E274" s="232"/>
      <c r="F274" s="234"/>
      <c r="H274" s="234"/>
      <c r="I274" s="234"/>
      <c r="J274" s="234"/>
    </row>
    <row r="275" spans="2:10">
      <c r="B275" s="232"/>
      <c r="E275" s="232"/>
      <c r="F275" s="234"/>
      <c r="H275" s="234"/>
      <c r="I275" s="234"/>
      <c r="J275" s="234"/>
    </row>
    <row r="276" spans="2:10">
      <c r="B276" s="232"/>
      <c r="E276" s="232"/>
      <c r="F276" s="234"/>
      <c r="H276" s="234"/>
      <c r="I276" s="234"/>
      <c r="J276" s="234"/>
    </row>
    <row r="277" spans="2:10">
      <c r="B277" s="232"/>
      <c r="E277" s="232"/>
      <c r="F277" s="234"/>
      <c r="H277" s="234"/>
      <c r="I277" s="234"/>
      <c r="J277" s="234"/>
    </row>
    <row r="278" spans="2:10">
      <c r="B278" s="232"/>
      <c r="E278" s="232"/>
      <c r="F278" s="234"/>
      <c r="H278" s="234"/>
      <c r="I278" s="234"/>
      <c r="J278" s="234"/>
    </row>
    <row r="279" spans="2:10">
      <c r="B279" s="232"/>
      <c r="E279" s="232"/>
      <c r="F279" s="234"/>
      <c r="H279" s="234"/>
      <c r="I279" s="234"/>
      <c r="J279" s="234"/>
    </row>
    <row r="280" spans="2:10">
      <c r="B280" s="232"/>
      <c r="E280" s="232"/>
      <c r="F280" s="234"/>
      <c r="H280" s="234"/>
      <c r="I280" s="234"/>
      <c r="J280" s="234"/>
    </row>
    <row r="281" spans="2:10">
      <c r="B281" s="232"/>
      <c r="E281" s="232"/>
      <c r="F281" s="234"/>
      <c r="H281" s="234"/>
      <c r="I281" s="234"/>
      <c r="J281" s="234"/>
    </row>
    <row r="282" spans="2:10">
      <c r="B282" s="232"/>
      <c r="E282" s="232"/>
      <c r="F282" s="234"/>
      <c r="H282" s="234"/>
      <c r="I282" s="234"/>
      <c r="J282" s="234"/>
    </row>
    <row r="283" spans="2:10">
      <c r="B283" s="232"/>
      <c r="E283" s="232"/>
      <c r="F283" s="234"/>
      <c r="H283" s="234"/>
      <c r="I283" s="234"/>
      <c r="J283" s="234"/>
    </row>
    <row r="284" spans="2:10">
      <c r="B284" s="232"/>
      <c r="E284" s="232"/>
      <c r="F284" s="234"/>
      <c r="H284" s="234"/>
      <c r="I284" s="234"/>
      <c r="J284" s="234"/>
    </row>
    <row r="285" spans="2:10">
      <c r="B285" s="232"/>
      <c r="E285" s="232"/>
      <c r="F285" s="234"/>
      <c r="H285" s="234"/>
      <c r="I285" s="234"/>
      <c r="J285" s="234"/>
    </row>
    <row r="286" spans="2:10">
      <c r="B286" s="232"/>
      <c r="E286" s="232"/>
      <c r="F286" s="234"/>
      <c r="H286" s="234"/>
      <c r="I286" s="234"/>
      <c r="J286" s="234"/>
    </row>
    <row r="287" spans="2:10">
      <c r="B287" s="232"/>
      <c r="E287" s="232"/>
      <c r="F287" s="234"/>
      <c r="H287" s="234"/>
      <c r="I287" s="234"/>
      <c r="J287" s="234"/>
    </row>
    <row r="288" spans="2:10">
      <c r="B288" s="232"/>
      <c r="E288" s="232"/>
      <c r="F288" s="234"/>
      <c r="H288" s="234"/>
      <c r="I288" s="234"/>
      <c r="J288" s="234"/>
    </row>
    <row r="289" spans="2:10">
      <c r="B289" s="232"/>
      <c r="E289" s="232"/>
      <c r="F289" s="234"/>
      <c r="H289" s="234"/>
      <c r="I289" s="234"/>
      <c r="J289" s="234"/>
    </row>
    <row r="290" spans="2:10">
      <c r="B290" s="232"/>
      <c r="E290" s="232"/>
      <c r="F290" s="234"/>
      <c r="H290" s="234"/>
      <c r="I290" s="234"/>
      <c r="J290" s="234"/>
    </row>
    <row r="291" spans="2:10">
      <c r="B291" s="232"/>
      <c r="E291" s="232"/>
      <c r="F291" s="234"/>
      <c r="H291" s="234"/>
      <c r="I291" s="234"/>
      <c r="J291" s="234"/>
    </row>
    <row r="292" spans="2:10">
      <c r="B292" s="232"/>
      <c r="E292" s="232"/>
      <c r="F292" s="234"/>
      <c r="H292" s="234"/>
      <c r="I292" s="234"/>
      <c r="J292" s="234"/>
    </row>
    <row r="293" spans="2:10">
      <c r="B293" s="232"/>
      <c r="E293" s="232"/>
      <c r="F293" s="234"/>
      <c r="H293" s="234"/>
      <c r="I293" s="234"/>
      <c r="J293" s="234"/>
    </row>
    <row r="294" spans="2:10">
      <c r="B294" s="232"/>
      <c r="E294" s="232"/>
      <c r="F294" s="234"/>
      <c r="H294" s="234"/>
      <c r="I294" s="234"/>
      <c r="J294" s="234"/>
    </row>
    <row r="295" spans="2:10">
      <c r="B295" s="232"/>
      <c r="E295" s="232"/>
      <c r="F295" s="234"/>
      <c r="H295" s="234"/>
      <c r="I295" s="234"/>
      <c r="J295" s="234"/>
    </row>
    <row r="296" spans="2:10">
      <c r="B296" s="232"/>
      <c r="E296" s="232"/>
      <c r="F296" s="234"/>
      <c r="H296" s="234"/>
      <c r="I296" s="234"/>
      <c r="J296" s="234"/>
    </row>
    <row r="297" spans="2:10">
      <c r="B297" s="232"/>
      <c r="E297" s="232"/>
      <c r="F297" s="234"/>
      <c r="H297" s="234"/>
      <c r="I297" s="234"/>
      <c r="J297" s="234"/>
    </row>
    <row r="298" spans="2:10">
      <c r="B298" s="232"/>
      <c r="E298" s="232"/>
      <c r="F298" s="234"/>
      <c r="H298" s="234"/>
      <c r="I298" s="234"/>
      <c r="J298" s="234"/>
    </row>
    <row r="299" spans="2:10">
      <c r="B299" s="232"/>
      <c r="E299" s="232"/>
      <c r="F299" s="234"/>
      <c r="H299" s="234"/>
      <c r="I299" s="234"/>
      <c r="J299" s="234"/>
    </row>
    <row r="300" spans="2:10">
      <c r="B300" s="232"/>
      <c r="E300" s="232"/>
      <c r="F300" s="234"/>
      <c r="H300" s="234"/>
      <c r="I300" s="234"/>
      <c r="J300" s="234"/>
    </row>
    <row r="301" spans="2:10">
      <c r="B301" s="232"/>
      <c r="E301" s="232"/>
      <c r="F301" s="234"/>
      <c r="H301" s="234"/>
      <c r="I301" s="234"/>
      <c r="J301" s="234"/>
    </row>
    <row r="302" spans="2:10">
      <c r="B302" s="232"/>
      <c r="E302" s="232"/>
      <c r="F302" s="234"/>
      <c r="H302" s="234"/>
      <c r="I302" s="234"/>
      <c r="J302" s="234"/>
    </row>
    <row r="303" spans="2:10">
      <c r="B303" s="232"/>
      <c r="E303" s="232"/>
      <c r="F303" s="234"/>
      <c r="H303" s="234"/>
      <c r="I303" s="234"/>
      <c r="J303" s="234"/>
    </row>
    <row r="304" spans="2:10">
      <c r="B304" s="232"/>
      <c r="E304" s="232"/>
      <c r="F304" s="234"/>
      <c r="H304" s="234"/>
      <c r="I304" s="234"/>
      <c r="J304" s="234"/>
    </row>
    <row r="305" spans="2:10">
      <c r="B305" s="232"/>
      <c r="E305" s="232"/>
      <c r="F305" s="234"/>
      <c r="H305" s="234"/>
      <c r="I305" s="234"/>
      <c r="J305" s="234"/>
    </row>
    <row r="306" spans="2:10">
      <c r="B306" s="232"/>
      <c r="E306" s="232"/>
      <c r="F306" s="234"/>
      <c r="H306" s="234"/>
      <c r="I306" s="234"/>
      <c r="J306" s="234"/>
    </row>
    <row r="307" spans="2:10">
      <c r="B307" s="232"/>
      <c r="E307" s="232"/>
      <c r="F307" s="234"/>
      <c r="H307" s="234"/>
      <c r="I307" s="234"/>
      <c r="J307" s="234"/>
    </row>
    <row r="308" spans="2:10">
      <c r="B308" s="232"/>
      <c r="E308" s="232"/>
      <c r="F308" s="234"/>
      <c r="H308" s="234"/>
      <c r="I308" s="234"/>
      <c r="J308" s="234"/>
    </row>
    <row r="309" spans="2:10">
      <c r="B309" s="232"/>
      <c r="E309" s="232"/>
      <c r="F309" s="234"/>
      <c r="H309" s="234"/>
      <c r="I309" s="234"/>
      <c r="J309" s="234"/>
    </row>
    <row r="310" spans="2:10">
      <c r="B310" s="232"/>
      <c r="E310" s="232"/>
      <c r="F310" s="234"/>
      <c r="H310" s="234"/>
      <c r="I310" s="234"/>
      <c r="J310" s="234"/>
    </row>
    <row r="311" spans="2:10">
      <c r="B311" s="232"/>
      <c r="E311" s="232"/>
      <c r="F311" s="234"/>
      <c r="H311" s="234"/>
      <c r="I311" s="234"/>
      <c r="J311" s="234"/>
    </row>
    <row r="312" spans="2:10">
      <c r="B312" s="232"/>
      <c r="E312" s="232"/>
      <c r="F312" s="234"/>
      <c r="H312" s="234"/>
      <c r="I312" s="234"/>
      <c r="J312" s="234"/>
    </row>
    <row r="313" spans="2:10">
      <c r="B313" s="232"/>
      <c r="E313" s="232"/>
      <c r="F313" s="234"/>
      <c r="H313" s="234"/>
      <c r="I313" s="234"/>
      <c r="J313" s="234"/>
    </row>
    <row r="314" spans="2:10">
      <c r="B314" s="232"/>
      <c r="E314" s="232"/>
      <c r="F314" s="234"/>
      <c r="H314" s="234"/>
      <c r="I314" s="234"/>
      <c r="J314" s="234"/>
    </row>
    <row r="315" spans="2:10">
      <c r="B315" s="232"/>
      <c r="E315" s="232"/>
      <c r="F315" s="234"/>
      <c r="H315" s="234"/>
      <c r="I315" s="234"/>
      <c r="J315" s="234"/>
    </row>
    <row r="316" spans="2:10">
      <c r="B316" s="232"/>
      <c r="E316" s="232"/>
      <c r="F316" s="234"/>
      <c r="H316" s="234"/>
      <c r="I316" s="234"/>
      <c r="J316" s="234"/>
    </row>
    <row r="317" spans="2:10">
      <c r="B317" s="232"/>
      <c r="E317" s="232"/>
      <c r="F317" s="234"/>
      <c r="H317" s="234"/>
      <c r="I317" s="234"/>
      <c r="J317" s="234"/>
    </row>
    <row r="318" spans="2:10">
      <c r="B318" s="232"/>
      <c r="E318" s="232"/>
      <c r="F318" s="234"/>
      <c r="H318" s="234"/>
      <c r="I318" s="234"/>
      <c r="J318" s="234"/>
    </row>
    <row r="319" spans="2:10">
      <c r="B319" s="232"/>
      <c r="E319" s="232"/>
      <c r="F319" s="234"/>
      <c r="H319" s="234"/>
      <c r="I319" s="234"/>
      <c r="J319" s="234"/>
    </row>
    <row r="320" spans="2:10">
      <c r="B320" s="232"/>
      <c r="E320" s="232"/>
      <c r="F320" s="234"/>
      <c r="H320" s="234"/>
      <c r="I320" s="234"/>
      <c r="J320" s="234"/>
    </row>
    <row r="321" spans="2:10">
      <c r="B321" s="232"/>
      <c r="E321" s="232"/>
      <c r="F321" s="234"/>
      <c r="H321" s="234"/>
      <c r="I321" s="234"/>
      <c r="J321" s="234"/>
    </row>
    <row r="322" spans="2:10">
      <c r="B322" s="232"/>
      <c r="E322" s="232"/>
      <c r="F322" s="234"/>
      <c r="H322" s="234"/>
      <c r="I322" s="234"/>
      <c r="J322" s="234"/>
    </row>
    <row r="323" spans="2:10">
      <c r="B323" s="232"/>
      <c r="E323" s="232"/>
      <c r="F323" s="234"/>
      <c r="H323" s="234"/>
      <c r="I323" s="234"/>
      <c r="J323" s="234"/>
    </row>
    <row r="324" spans="2:10">
      <c r="B324" s="232"/>
      <c r="E324" s="232"/>
      <c r="F324" s="234"/>
      <c r="H324" s="234"/>
      <c r="I324" s="234"/>
      <c r="J324" s="234"/>
    </row>
    <row r="325" spans="2:10">
      <c r="B325" s="232"/>
      <c r="E325" s="232"/>
      <c r="F325" s="234"/>
      <c r="H325" s="234"/>
      <c r="I325" s="234"/>
      <c r="J325" s="234"/>
    </row>
    <row r="326" spans="2:10">
      <c r="B326" s="232"/>
      <c r="E326" s="232"/>
      <c r="F326" s="234"/>
      <c r="H326" s="234"/>
      <c r="I326" s="234"/>
      <c r="J326" s="234"/>
    </row>
    <row r="327" spans="2:10">
      <c r="B327" s="232"/>
      <c r="E327" s="232"/>
      <c r="F327" s="234"/>
      <c r="H327" s="234"/>
      <c r="I327" s="234"/>
      <c r="J327" s="234"/>
    </row>
    <row r="328" spans="2:10">
      <c r="B328" s="232"/>
      <c r="E328" s="232"/>
      <c r="F328" s="234"/>
      <c r="H328" s="234"/>
      <c r="I328" s="234"/>
      <c r="J328" s="234"/>
    </row>
    <row r="329" spans="2:10">
      <c r="B329" s="232"/>
      <c r="E329" s="232"/>
      <c r="F329" s="234"/>
      <c r="H329" s="234"/>
      <c r="I329" s="234"/>
      <c r="J329" s="234"/>
    </row>
    <row r="330" spans="2:10">
      <c r="B330" s="232"/>
      <c r="E330" s="232"/>
      <c r="F330" s="234"/>
      <c r="H330" s="234"/>
      <c r="I330" s="234"/>
      <c r="J330" s="234"/>
    </row>
    <row r="331" spans="2:10">
      <c r="B331" s="232"/>
      <c r="E331" s="232"/>
      <c r="F331" s="234"/>
      <c r="H331" s="234"/>
      <c r="I331" s="234"/>
      <c r="J331" s="234"/>
    </row>
    <row r="332" spans="2:10">
      <c r="B332" s="232"/>
      <c r="E332" s="232"/>
      <c r="F332" s="234"/>
      <c r="H332" s="234"/>
      <c r="I332" s="234"/>
      <c r="J332" s="234"/>
    </row>
    <row r="333" spans="2:10">
      <c r="B333" s="232"/>
      <c r="E333" s="232"/>
      <c r="F333" s="234"/>
      <c r="H333" s="234"/>
      <c r="I333" s="234"/>
      <c r="J333" s="234"/>
    </row>
    <row r="334" spans="2:10">
      <c r="B334" s="232"/>
      <c r="E334" s="232"/>
      <c r="F334" s="234"/>
      <c r="H334" s="234"/>
      <c r="I334" s="234"/>
      <c r="J334" s="234"/>
    </row>
    <row r="335" spans="2:10">
      <c r="B335" s="232"/>
      <c r="E335" s="232"/>
      <c r="F335" s="234"/>
      <c r="H335" s="234"/>
      <c r="I335" s="234"/>
      <c r="J335" s="234"/>
    </row>
    <row r="336" spans="2:10">
      <c r="B336" s="232"/>
      <c r="E336" s="232"/>
      <c r="F336" s="234"/>
      <c r="H336" s="234"/>
      <c r="I336" s="234"/>
      <c r="J336" s="234"/>
    </row>
    <row r="337" spans="2:10">
      <c r="B337" s="232"/>
      <c r="E337" s="232"/>
      <c r="F337" s="234"/>
      <c r="H337" s="234"/>
      <c r="I337" s="234"/>
      <c r="J337" s="234"/>
    </row>
    <row r="338" spans="2:10">
      <c r="B338" s="232"/>
      <c r="E338" s="232"/>
      <c r="F338" s="234"/>
      <c r="H338" s="234"/>
      <c r="I338" s="234"/>
      <c r="J338" s="234"/>
    </row>
    <row r="339" spans="2:10">
      <c r="B339" s="232"/>
      <c r="E339" s="232"/>
      <c r="F339" s="234"/>
      <c r="H339" s="234"/>
      <c r="I339" s="234"/>
      <c r="J339" s="234"/>
    </row>
    <row r="340" spans="2:10">
      <c r="B340" s="232"/>
      <c r="E340" s="232"/>
      <c r="F340" s="234"/>
      <c r="H340" s="234"/>
      <c r="I340" s="234"/>
      <c r="J340" s="234"/>
    </row>
    <row r="341" spans="2:10">
      <c r="B341" s="232"/>
      <c r="E341" s="232"/>
      <c r="F341" s="234"/>
      <c r="H341" s="234"/>
      <c r="I341" s="234"/>
      <c r="J341" s="234"/>
    </row>
    <row r="342" spans="2:10">
      <c r="B342" s="232"/>
      <c r="E342" s="232"/>
      <c r="F342" s="234"/>
      <c r="H342" s="234"/>
      <c r="I342" s="234"/>
      <c r="J342" s="234"/>
    </row>
    <row r="343" spans="2:10">
      <c r="B343" s="232"/>
      <c r="E343" s="232"/>
      <c r="F343" s="234"/>
      <c r="H343" s="234"/>
      <c r="I343" s="234"/>
      <c r="J343" s="234"/>
    </row>
    <row r="344" spans="2:10">
      <c r="B344" s="232"/>
      <c r="E344" s="232"/>
      <c r="F344" s="234"/>
      <c r="H344" s="234"/>
      <c r="I344" s="234"/>
      <c r="J344" s="234"/>
    </row>
    <row r="345" spans="2:10">
      <c r="B345" s="232"/>
      <c r="E345" s="232"/>
      <c r="F345" s="234"/>
      <c r="H345" s="234"/>
      <c r="I345" s="234"/>
      <c r="J345" s="234"/>
    </row>
    <row r="346" spans="2:10">
      <c r="B346" s="232"/>
      <c r="E346" s="232"/>
      <c r="F346" s="234"/>
      <c r="H346" s="234"/>
      <c r="I346" s="234"/>
      <c r="J346" s="234"/>
    </row>
    <row r="347" spans="2:10">
      <c r="B347" s="232"/>
      <c r="E347" s="232"/>
      <c r="F347" s="234"/>
      <c r="H347" s="234"/>
      <c r="I347" s="234"/>
      <c r="J347" s="234"/>
    </row>
    <row r="348" spans="2:10">
      <c r="B348" s="232"/>
      <c r="E348" s="232"/>
      <c r="F348" s="234"/>
      <c r="H348" s="234"/>
      <c r="I348" s="234"/>
      <c r="J348" s="234"/>
    </row>
    <row r="349" spans="2:10">
      <c r="B349" s="232"/>
      <c r="E349" s="232"/>
      <c r="F349" s="234"/>
      <c r="H349" s="234"/>
      <c r="I349" s="234"/>
      <c r="J349" s="234"/>
    </row>
    <row r="350" spans="2:10">
      <c r="B350" s="232"/>
      <c r="E350" s="232"/>
      <c r="F350" s="234"/>
      <c r="H350" s="234"/>
      <c r="I350" s="234"/>
      <c r="J350" s="234"/>
    </row>
    <row r="351" spans="2:10">
      <c r="B351" s="232"/>
      <c r="E351" s="232"/>
      <c r="F351" s="234"/>
      <c r="H351" s="234"/>
      <c r="I351" s="234"/>
      <c r="J351" s="234"/>
    </row>
    <row r="352" spans="2:10">
      <c r="B352" s="232"/>
      <c r="E352" s="232"/>
      <c r="F352" s="234"/>
      <c r="H352" s="234"/>
      <c r="I352" s="234"/>
      <c r="J352" s="234"/>
    </row>
    <row r="353" spans="2:10">
      <c r="B353" s="232"/>
      <c r="E353" s="232"/>
      <c r="F353" s="234"/>
      <c r="H353" s="234"/>
      <c r="I353" s="234"/>
      <c r="J353" s="234"/>
    </row>
    <row r="354" spans="2:10">
      <c r="B354" s="232"/>
      <c r="E354" s="232"/>
      <c r="F354" s="234"/>
      <c r="H354" s="234"/>
      <c r="I354" s="234"/>
      <c r="J354" s="234"/>
    </row>
    <row r="355" spans="2:10">
      <c r="B355" s="232"/>
      <c r="E355" s="232"/>
      <c r="F355" s="234"/>
      <c r="H355" s="234"/>
      <c r="I355" s="234"/>
      <c r="J355" s="234"/>
    </row>
    <row r="356" spans="2:10">
      <c r="B356" s="232"/>
      <c r="E356" s="232"/>
      <c r="F356" s="234"/>
      <c r="H356" s="234"/>
      <c r="I356" s="234"/>
      <c r="J356" s="234"/>
    </row>
    <row r="357" spans="2:10">
      <c r="B357" s="232"/>
      <c r="E357" s="232"/>
      <c r="F357" s="234"/>
      <c r="H357" s="234"/>
      <c r="I357" s="234"/>
      <c r="J357" s="234"/>
    </row>
    <row r="358" spans="2:10">
      <c r="B358" s="232"/>
      <c r="E358" s="232"/>
      <c r="F358" s="234"/>
      <c r="H358" s="234"/>
      <c r="I358" s="234"/>
      <c r="J358" s="234"/>
    </row>
    <row r="359" spans="2:10">
      <c r="B359" s="232"/>
      <c r="E359" s="232"/>
      <c r="F359" s="234"/>
      <c r="H359" s="234"/>
      <c r="I359" s="234"/>
      <c r="J359" s="234"/>
    </row>
    <row r="360" spans="2:10">
      <c r="B360" s="232"/>
      <c r="E360" s="232"/>
      <c r="F360" s="234"/>
      <c r="H360" s="234"/>
      <c r="I360" s="234"/>
      <c r="J360" s="234"/>
    </row>
    <row r="361" spans="2:10">
      <c r="B361" s="232"/>
      <c r="E361" s="232"/>
      <c r="F361" s="234"/>
      <c r="H361" s="234"/>
      <c r="I361" s="234"/>
      <c r="J361" s="234"/>
    </row>
    <row r="362" spans="2:10">
      <c r="B362" s="232"/>
      <c r="E362" s="232"/>
      <c r="F362" s="234"/>
      <c r="H362" s="234"/>
      <c r="I362" s="234"/>
      <c r="J362" s="234"/>
    </row>
    <row r="363" spans="2:10">
      <c r="B363" s="232"/>
      <c r="E363" s="232"/>
      <c r="F363" s="234"/>
      <c r="H363" s="234"/>
      <c r="I363" s="234"/>
      <c r="J363" s="234"/>
    </row>
    <row r="364" spans="2:10">
      <c r="B364" s="232"/>
      <c r="E364" s="232"/>
      <c r="F364" s="234"/>
      <c r="H364" s="234"/>
      <c r="I364" s="234"/>
      <c r="J364" s="234"/>
    </row>
    <row r="365" spans="2:10">
      <c r="B365" s="232"/>
      <c r="E365" s="232"/>
      <c r="F365" s="234"/>
      <c r="H365" s="234"/>
      <c r="I365" s="234"/>
      <c r="J365" s="234"/>
    </row>
    <row r="366" spans="2:10">
      <c r="B366" s="232"/>
      <c r="E366" s="232"/>
      <c r="F366" s="234"/>
      <c r="H366" s="234"/>
      <c r="I366" s="234"/>
      <c r="J366" s="234"/>
    </row>
    <row r="367" spans="2:10">
      <c r="B367" s="232"/>
      <c r="E367" s="232"/>
      <c r="F367" s="234"/>
      <c r="H367" s="234"/>
      <c r="I367" s="234"/>
      <c r="J367" s="234"/>
    </row>
    <row r="368" spans="2:10">
      <c r="B368" s="232"/>
      <c r="E368" s="232"/>
      <c r="F368" s="234"/>
      <c r="H368" s="234"/>
      <c r="I368" s="234"/>
      <c r="J368" s="234"/>
    </row>
    <row r="369" spans="2:10">
      <c r="B369" s="232"/>
      <c r="E369" s="232"/>
      <c r="F369" s="234"/>
      <c r="H369" s="234"/>
      <c r="I369" s="234"/>
      <c r="J369" s="234"/>
    </row>
    <row r="370" spans="2:10">
      <c r="B370" s="232"/>
      <c r="E370" s="232"/>
      <c r="F370" s="234"/>
      <c r="H370" s="234"/>
      <c r="I370" s="234"/>
      <c r="J370" s="234"/>
    </row>
    <row r="371" spans="2:10">
      <c r="B371" s="232"/>
      <c r="E371" s="232"/>
      <c r="F371" s="234"/>
      <c r="H371" s="234"/>
      <c r="I371" s="234"/>
      <c r="J371" s="234"/>
    </row>
    <row r="372" spans="2:10">
      <c r="B372" s="232"/>
      <c r="E372" s="232"/>
      <c r="F372" s="234"/>
      <c r="H372" s="234"/>
      <c r="I372" s="234"/>
      <c r="J372" s="234"/>
    </row>
    <row r="373" spans="2:10">
      <c r="B373" s="232"/>
      <c r="E373" s="232"/>
      <c r="F373" s="234"/>
      <c r="H373" s="234"/>
      <c r="I373" s="234"/>
      <c r="J373" s="234"/>
    </row>
    <row r="374" spans="2:10">
      <c r="B374" s="232"/>
      <c r="E374" s="232"/>
      <c r="F374" s="234"/>
      <c r="H374" s="234"/>
      <c r="I374" s="234"/>
      <c r="J374" s="234"/>
    </row>
    <row r="375" spans="2:10">
      <c r="B375" s="232"/>
      <c r="E375" s="232"/>
      <c r="F375" s="234"/>
      <c r="H375" s="234"/>
      <c r="I375" s="234"/>
      <c r="J375" s="234"/>
    </row>
    <row r="376" spans="2:10">
      <c r="B376" s="232"/>
      <c r="E376" s="232"/>
      <c r="F376" s="234"/>
      <c r="H376" s="234"/>
      <c r="I376" s="234"/>
      <c r="J376" s="234"/>
    </row>
    <row r="377" spans="2:10">
      <c r="B377" s="232"/>
      <c r="E377" s="232"/>
      <c r="F377" s="234"/>
      <c r="H377" s="234"/>
      <c r="I377" s="234"/>
      <c r="J377" s="234"/>
    </row>
    <row r="378" spans="2:10">
      <c r="B378" s="232"/>
      <c r="E378" s="232"/>
      <c r="F378" s="234"/>
      <c r="H378" s="234"/>
      <c r="I378" s="234"/>
      <c r="J378" s="234"/>
    </row>
    <row r="379" spans="2:10">
      <c r="B379" s="232"/>
      <c r="E379" s="232"/>
      <c r="F379" s="234"/>
      <c r="H379" s="234"/>
      <c r="I379" s="234"/>
      <c r="J379" s="234"/>
    </row>
    <row r="380" spans="2:10">
      <c r="B380" s="232"/>
      <c r="E380" s="232"/>
      <c r="F380" s="234"/>
      <c r="H380" s="234"/>
      <c r="I380" s="234"/>
      <c r="J380" s="234"/>
    </row>
    <row r="381" spans="2:10">
      <c r="B381" s="232"/>
      <c r="E381" s="232"/>
      <c r="F381" s="234"/>
      <c r="H381" s="234"/>
      <c r="I381" s="234"/>
      <c r="J381" s="234"/>
    </row>
    <row r="382" spans="2:10">
      <c r="B382" s="232"/>
      <c r="E382" s="232"/>
      <c r="F382" s="234"/>
      <c r="H382" s="234"/>
      <c r="I382" s="234"/>
      <c r="J382" s="234"/>
    </row>
    <row r="383" spans="2:10">
      <c r="B383" s="232"/>
      <c r="E383" s="232"/>
      <c r="F383" s="234"/>
      <c r="H383" s="234"/>
      <c r="I383" s="234"/>
      <c r="J383" s="234"/>
    </row>
    <row r="384" spans="2:10">
      <c r="B384" s="232"/>
      <c r="E384" s="232"/>
      <c r="F384" s="234"/>
      <c r="H384" s="234"/>
      <c r="I384" s="234"/>
      <c r="J384" s="234"/>
    </row>
    <row r="385" spans="2:10">
      <c r="B385" s="232"/>
      <c r="E385" s="232"/>
      <c r="F385" s="234"/>
      <c r="H385" s="234"/>
      <c r="I385" s="234"/>
      <c r="J385" s="234"/>
    </row>
    <row r="386" spans="2:10">
      <c r="B386" s="232"/>
      <c r="E386" s="232"/>
      <c r="F386" s="234"/>
      <c r="H386" s="234"/>
      <c r="I386" s="234"/>
      <c r="J386" s="234"/>
    </row>
    <row r="387" spans="2:10">
      <c r="B387" s="232"/>
      <c r="E387" s="232"/>
      <c r="F387" s="234"/>
      <c r="H387" s="234"/>
      <c r="I387" s="234"/>
      <c r="J387" s="234"/>
    </row>
    <row r="388" spans="2:10">
      <c r="B388" s="232"/>
      <c r="E388" s="232"/>
      <c r="F388" s="234"/>
      <c r="H388" s="234"/>
      <c r="I388" s="234"/>
      <c r="J388" s="234"/>
    </row>
    <row r="389" spans="2:10">
      <c r="B389" s="232"/>
      <c r="E389" s="232"/>
      <c r="F389" s="234"/>
      <c r="H389" s="234"/>
      <c r="I389" s="234"/>
      <c r="J389" s="234"/>
    </row>
    <row r="390" spans="2:10">
      <c r="B390" s="232"/>
      <c r="E390" s="232"/>
      <c r="F390" s="234"/>
      <c r="H390" s="234"/>
      <c r="I390" s="234"/>
      <c r="J390" s="234"/>
    </row>
    <row r="391" spans="2:10">
      <c r="B391" s="232"/>
      <c r="E391" s="232"/>
      <c r="F391" s="234"/>
      <c r="H391" s="234"/>
      <c r="I391" s="234"/>
      <c r="J391" s="234"/>
    </row>
    <row r="392" spans="2:10">
      <c r="B392" s="232"/>
      <c r="E392" s="232"/>
      <c r="F392" s="234"/>
      <c r="H392" s="234"/>
      <c r="I392" s="234"/>
      <c r="J392" s="234"/>
    </row>
    <row r="393" spans="2:10">
      <c r="B393" s="232"/>
      <c r="E393" s="232"/>
      <c r="F393" s="234"/>
      <c r="H393" s="234"/>
      <c r="I393" s="234"/>
      <c r="J393" s="234"/>
    </row>
    <row r="394" spans="2:10">
      <c r="B394" s="232"/>
      <c r="E394" s="232"/>
      <c r="F394" s="234"/>
      <c r="H394" s="234"/>
      <c r="I394" s="234"/>
      <c r="J394" s="234"/>
    </row>
    <row r="395" spans="2:10">
      <c r="B395" s="232"/>
      <c r="E395" s="232"/>
      <c r="F395" s="234"/>
      <c r="H395" s="234"/>
      <c r="I395" s="234"/>
      <c r="J395" s="234"/>
    </row>
    <row r="396" spans="2:10">
      <c r="B396" s="232"/>
      <c r="E396" s="232"/>
      <c r="F396" s="234"/>
      <c r="H396" s="234"/>
      <c r="I396" s="234"/>
      <c r="J396" s="234"/>
    </row>
    <row r="397" spans="2:10">
      <c r="B397" s="232"/>
      <c r="E397" s="232"/>
      <c r="F397" s="234"/>
      <c r="H397" s="234"/>
      <c r="I397" s="234"/>
      <c r="J397" s="234"/>
    </row>
    <row r="398" spans="2:10">
      <c r="B398" s="232"/>
      <c r="E398" s="232"/>
      <c r="F398" s="234"/>
      <c r="H398" s="234"/>
      <c r="I398" s="234"/>
      <c r="J398" s="234"/>
    </row>
    <row r="399" spans="2:10">
      <c r="B399" s="232"/>
      <c r="E399" s="232"/>
      <c r="F399" s="234"/>
      <c r="H399" s="234"/>
      <c r="I399" s="234"/>
      <c r="J399" s="234"/>
    </row>
    <row r="400" spans="2:10">
      <c r="B400" s="232"/>
      <c r="E400" s="232"/>
      <c r="F400" s="234"/>
      <c r="H400" s="234"/>
      <c r="I400" s="234"/>
      <c r="J400" s="234"/>
    </row>
    <row r="401" spans="2:10">
      <c r="B401" s="232"/>
      <c r="E401" s="232"/>
      <c r="F401" s="234"/>
      <c r="H401" s="234"/>
      <c r="I401" s="234"/>
      <c r="J401" s="234"/>
    </row>
    <row r="402" spans="2:10">
      <c r="B402" s="232"/>
      <c r="E402" s="232"/>
      <c r="F402" s="234"/>
      <c r="H402" s="234"/>
      <c r="I402" s="234"/>
      <c r="J402" s="234"/>
    </row>
    <row r="403" spans="2:10">
      <c r="B403" s="232"/>
      <c r="E403" s="232"/>
      <c r="F403" s="234"/>
      <c r="H403" s="234"/>
      <c r="I403" s="234"/>
      <c r="J403" s="234"/>
    </row>
    <row r="404" spans="2:10">
      <c r="B404" s="232"/>
      <c r="E404" s="232"/>
      <c r="F404" s="234"/>
      <c r="H404" s="234"/>
      <c r="I404" s="234"/>
      <c r="J404" s="234"/>
    </row>
    <row r="405" spans="2:10">
      <c r="B405" s="232"/>
      <c r="E405" s="232"/>
      <c r="F405" s="234"/>
      <c r="H405" s="234"/>
      <c r="I405" s="234"/>
      <c r="J405" s="234"/>
    </row>
    <row r="406" spans="2:10">
      <c r="B406" s="232"/>
      <c r="E406" s="232"/>
      <c r="F406" s="234"/>
      <c r="H406" s="234"/>
      <c r="I406" s="234"/>
      <c r="J406" s="234"/>
    </row>
    <row r="407" spans="2:10">
      <c r="B407" s="232"/>
      <c r="E407" s="232"/>
      <c r="F407" s="234"/>
      <c r="H407" s="234"/>
      <c r="I407" s="234"/>
      <c r="J407" s="234"/>
    </row>
    <row r="408" spans="2:10">
      <c r="B408" s="232"/>
      <c r="E408" s="232"/>
      <c r="F408" s="234"/>
      <c r="H408" s="234"/>
      <c r="I408" s="234"/>
      <c r="J408" s="234"/>
    </row>
    <row r="409" spans="2:10">
      <c r="B409" s="232"/>
      <c r="E409" s="232"/>
      <c r="F409" s="234"/>
      <c r="H409" s="234"/>
      <c r="I409" s="234"/>
      <c r="J409" s="234"/>
    </row>
    <row r="410" spans="2:10">
      <c r="B410" s="232"/>
      <c r="E410" s="232"/>
      <c r="F410" s="234"/>
      <c r="H410" s="234"/>
      <c r="I410" s="234"/>
      <c r="J410" s="234"/>
    </row>
    <row r="411" spans="2:10">
      <c r="B411" s="232"/>
      <c r="E411" s="232"/>
      <c r="F411" s="234"/>
      <c r="H411" s="234"/>
      <c r="I411" s="234"/>
      <c r="J411" s="234"/>
    </row>
    <row r="412" spans="2:10">
      <c r="B412" s="232"/>
      <c r="E412" s="232"/>
      <c r="F412" s="234"/>
      <c r="H412" s="234"/>
      <c r="I412" s="234"/>
      <c r="J412" s="234"/>
    </row>
    <row r="413" spans="2:10">
      <c r="B413" s="232"/>
      <c r="E413" s="232"/>
      <c r="F413" s="234"/>
      <c r="H413" s="234"/>
      <c r="I413" s="234"/>
      <c r="J413" s="234"/>
    </row>
    <row r="414" spans="2:10">
      <c r="B414" s="232"/>
      <c r="E414" s="232"/>
      <c r="F414" s="234"/>
      <c r="H414" s="234"/>
      <c r="I414" s="234"/>
      <c r="J414" s="234"/>
    </row>
    <row r="415" spans="2:10">
      <c r="B415" s="232"/>
      <c r="E415" s="232"/>
      <c r="F415" s="234"/>
      <c r="H415" s="234"/>
      <c r="I415" s="234"/>
      <c r="J415" s="234"/>
    </row>
    <row r="416" spans="2:10">
      <c r="B416" s="232"/>
      <c r="E416" s="232"/>
      <c r="F416" s="234"/>
      <c r="H416" s="234"/>
      <c r="I416" s="234"/>
      <c r="J416" s="234"/>
    </row>
    <row r="417" spans="2:10">
      <c r="B417" s="232"/>
      <c r="E417" s="232"/>
      <c r="F417" s="234"/>
      <c r="H417" s="234"/>
      <c r="I417" s="234"/>
      <c r="J417" s="234"/>
    </row>
    <row r="418" spans="2:10">
      <c r="B418" s="232"/>
      <c r="E418" s="232"/>
      <c r="F418" s="234"/>
      <c r="H418" s="234"/>
      <c r="I418" s="234"/>
      <c r="J418" s="234"/>
    </row>
    <row r="419" spans="2:10">
      <c r="B419" s="232"/>
      <c r="E419" s="232"/>
      <c r="F419" s="234"/>
      <c r="H419" s="234"/>
      <c r="I419" s="234"/>
      <c r="J419" s="234"/>
    </row>
    <row r="420" spans="2:10">
      <c r="B420" s="232"/>
      <c r="E420" s="232"/>
      <c r="F420" s="234"/>
      <c r="H420" s="234"/>
      <c r="I420" s="234"/>
      <c r="J420" s="234"/>
    </row>
    <row r="421" spans="2:10">
      <c r="B421" s="232"/>
      <c r="E421" s="232"/>
      <c r="F421" s="234"/>
      <c r="H421" s="234"/>
      <c r="I421" s="234"/>
      <c r="J421" s="234"/>
    </row>
    <row r="422" spans="2:10">
      <c r="B422" s="232"/>
      <c r="E422" s="232"/>
      <c r="F422" s="234"/>
      <c r="H422" s="234"/>
      <c r="I422" s="234"/>
      <c r="J422" s="234"/>
    </row>
    <row r="423" spans="2:10">
      <c r="B423" s="232"/>
      <c r="E423" s="232"/>
      <c r="F423" s="234"/>
      <c r="H423" s="234"/>
      <c r="I423" s="234"/>
      <c r="J423" s="234"/>
    </row>
    <row r="424" spans="2:10">
      <c r="B424" s="232"/>
      <c r="E424" s="232"/>
      <c r="F424" s="234"/>
      <c r="H424" s="234"/>
      <c r="I424" s="234"/>
      <c r="J424" s="234"/>
    </row>
    <row r="425" spans="2:10">
      <c r="B425" s="232"/>
      <c r="E425" s="232"/>
      <c r="F425" s="234"/>
      <c r="H425" s="234"/>
      <c r="I425" s="234"/>
      <c r="J425" s="234"/>
    </row>
    <row r="426" spans="2:10">
      <c r="B426" s="232"/>
      <c r="E426" s="232"/>
      <c r="F426" s="234"/>
      <c r="H426" s="234"/>
      <c r="I426" s="234"/>
      <c r="J426" s="234"/>
    </row>
    <row r="427" spans="2:10">
      <c r="B427" s="232"/>
      <c r="E427" s="232"/>
      <c r="F427" s="234"/>
      <c r="H427" s="234"/>
      <c r="I427" s="234"/>
      <c r="J427" s="234"/>
    </row>
    <row r="428" spans="2:10">
      <c r="B428" s="232"/>
      <c r="E428" s="232"/>
      <c r="F428" s="234"/>
      <c r="H428" s="234"/>
      <c r="I428" s="234"/>
      <c r="J428" s="234"/>
    </row>
    <row r="429" spans="2:10">
      <c r="B429" s="232"/>
      <c r="E429" s="232"/>
      <c r="F429" s="234"/>
      <c r="H429" s="234"/>
      <c r="I429" s="234"/>
      <c r="J429" s="234"/>
    </row>
    <row r="430" spans="2:10">
      <c r="B430" s="232"/>
      <c r="E430" s="232"/>
      <c r="F430" s="234"/>
      <c r="H430" s="234"/>
      <c r="I430" s="234"/>
      <c r="J430" s="234"/>
    </row>
    <row r="431" spans="2:10">
      <c r="B431" s="232"/>
      <c r="E431" s="232"/>
      <c r="F431" s="234"/>
      <c r="H431" s="234"/>
      <c r="I431" s="234"/>
      <c r="J431" s="234"/>
    </row>
    <row r="432" spans="2:10">
      <c r="B432" s="232"/>
      <c r="E432" s="232"/>
      <c r="F432" s="234"/>
      <c r="H432" s="234"/>
      <c r="I432" s="234"/>
      <c r="J432" s="234"/>
    </row>
    <row r="433" spans="2:10">
      <c r="B433" s="232"/>
      <c r="E433" s="232"/>
      <c r="F433" s="234"/>
      <c r="H433" s="234"/>
      <c r="I433" s="234"/>
      <c r="J433" s="234"/>
    </row>
    <row r="434" spans="2:10">
      <c r="B434" s="232"/>
      <c r="E434" s="232"/>
      <c r="F434" s="234"/>
      <c r="H434" s="234"/>
      <c r="I434" s="234"/>
      <c r="J434" s="234"/>
    </row>
    <row r="435" spans="2:10">
      <c r="B435" s="232"/>
      <c r="E435" s="232"/>
      <c r="F435" s="234"/>
      <c r="H435" s="234"/>
      <c r="I435" s="234"/>
      <c r="J435" s="234"/>
    </row>
    <row r="436" spans="2:10">
      <c r="B436" s="232"/>
      <c r="E436" s="232"/>
      <c r="F436" s="234"/>
      <c r="H436" s="234"/>
      <c r="I436" s="234"/>
      <c r="J436" s="234"/>
    </row>
    <row r="437" spans="2:10">
      <c r="B437" s="232"/>
      <c r="E437" s="232"/>
      <c r="F437" s="234"/>
      <c r="H437" s="234"/>
      <c r="I437" s="234"/>
      <c r="J437" s="234"/>
    </row>
    <row r="438" spans="2:10">
      <c r="B438" s="232"/>
      <c r="E438" s="232"/>
      <c r="F438" s="234"/>
      <c r="H438" s="234"/>
      <c r="I438" s="234"/>
      <c r="J438" s="234"/>
    </row>
    <row r="439" spans="2:10">
      <c r="B439" s="232"/>
      <c r="E439" s="232"/>
      <c r="F439" s="234"/>
      <c r="H439" s="234"/>
      <c r="I439" s="234"/>
      <c r="J439" s="234"/>
    </row>
    <row r="440" spans="2:10">
      <c r="B440" s="232"/>
      <c r="E440" s="232"/>
      <c r="F440" s="234"/>
      <c r="H440" s="234"/>
      <c r="I440" s="234"/>
      <c r="J440" s="234"/>
    </row>
    <row r="441" spans="2:10">
      <c r="B441" s="232"/>
      <c r="E441" s="232"/>
      <c r="F441" s="234"/>
      <c r="H441" s="234"/>
      <c r="I441" s="234"/>
      <c r="J441" s="234"/>
    </row>
    <row r="442" spans="2:10">
      <c r="B442" s="232"/>
      <c r="E442" s="232"/>
      <c r="F442" s="234"/>
      <c r="H442" s="234"/>
      <c r="I442" s="234"/>
      <c r="J442" s="234"/>
    </row>
    <row r="443" spans="2:10">
      <c r="B443" s="232"/>
      <c r="E443" s="232"/>
      <c r="F443" s="234"/>
      <c r="H443" s="234"/>
      <c r="I443" s="234"/>
      <c r="J443" s="234"/>
    </row>
    <row r="444" spans="2:10">
      <c r="B444" s="232"/>
      <c r="E444" s="232"/>
      <c r="F444" s="234"/>
      <c r="H444" s="234"/>
      <c r="I444" s="234"/>
      <c r="J444" s="234"/>
    </row>
    <row r="445" spans="2:10">
      <c r="B445" s="232"/>
      <c r="E445" s="232"/>
      <c r="F445" s="234"/>
      <c r="H445" s="234"/>
      <c r="I445" s="234"/>
      <c r="J445" s="234"/>
    </row>
    <row r="446" spans="2:10">
      <c r="B446" s="232"/>
      <c r="E446" s="232"/>
      <c r="F446" s="234"/>
      <c r="H446" s="234"/>
      <c r="I446" s="234"/>
      <c r="J446" s="234"/>
    </row>
    <row r="447" spans="2:10">
      <c r="B447" s="232"/>
      <c r="E447" s="232"/>
      <c r="F447" s="234"/>
      <c r="H447" s="234"/>
      <c r="I447" s="234"/>
      <c r="J447" s="234"/>
    </row>
    <row r="448" spans="2:10">
      <c r="B448" s="232"/>
      <c r="E448" s="232"/>
      <c r="F448" s="234"/>
      <c r="H448" s="234"/>
      <c r="I448" s="234"/>
      <c r="J448" s="234"/>
    </row>
    <row r="449" spans="2:10">
      <c r="B449" s="232"/>
      <c r="E449" s="232"/>
      <c r="F449" s="234"/>
      <c r="H449" s="234"/>
      <c r="I449" s="234"/>
      <c r="J449" s="234"/>
    </row>
    <row r="450" spans="2:10">
      <c r="B450" s="232"/>
      <c r="E450" s="232"/>
      <c r="F450" s="234"/>
      <c r="H450" s="234"/>
      <c r="I450" s="234"/>
      <c r="J450" s="234"/>
    </row>
    <row r="451" spans="2:10">
      <c r="B451" s="232"/>
      <c r="E451" s="232"/>
      <c r="F451" s="234"/>
      <c r="H451" s="234"/>
      <c r="I451" s="234"/>
      <c r="J451" s="234"/>
    </row>
    <row r="452" spans="2:10">
      <c r="B452" s="232"/>
      <c r="E452" s="232"/>
      <c r="F452" s="234"/>
      <c r="H452" s="234"/>
      <c r="I452" s="234"/>
      <c r="J452" s="234"/>
    </row>
    <row r="453" spans="2:10">
      <c r="B453" s="232"/>
      <c r="E453" s="232"/>
      <c r="F453" s="234"/>
      <c r="H453" s="234"/>
      <c r="I453" s="234"/>
      <c r="J453" s="234"/>
    </row>
    <row r="454" spans="2:10">
      <c r="B454" s="232"/>
      <c r="E454" s="232"/>
      <c r="F454" s="234"/>
      <c r="H454" s="234"/>
      <c r="I454" s="234"/>
      <c r="J454" s="234"/>
    </row>
    <row r="455" spans="2:10">
      <c r="B455" s="232"/>
      <c r="E455" s="232"/>
      <c r="F455" s="234"/>
      <c r="H455" s="234"/>
      <c r="I455" s="234"/>
      <c r="J455" s="234"/>
    </row>
    <row r="456" spans="2:10">
      <c r="B456" s="232"/>
      <c r="E456" s="232"/>
      <c r="F456" s="234"/>
      <c r="H456" s="234"/>
      <c r="I456" s="234"/>
      <c r="J456" s="234"/>
    </row>
    <row r="457" spans="2:10">
      <c r="B457" s="232"/>
      <c r="E457" s="232"/>
      <c r="F457" s="234"/>
      <c r="H457" s="234"/>
      <c r="I457" s="234"/>
      <c r="J457" s="234"/>
    </row>
    <row r="458" spans="2:10">
      <c r="B458" s="232"/>
      <c r="E458" s="232"/>
      <c r="F458" s="234"/>
      <c r="H458" s="234"/>
      <c r="I458" s="234"/>
      <c r="J458" s="234"/>
    </row>
    <row r="459" spans="2:10">
      <c r="B459" s="232"/>
      <c r="E459" s="232"/>
      <c r="F459" s="234"/>
      <c r="H459" s="234"/>
      <c r="I459" s="234"/>
      <c r="J459" s="234"/>
    </row>
    <row r="460" spans="2:10">
      <c r="B460" s="232"/>
      <c r="E460" s="232"/>
      <c r="F460" s="234"/>
      <c r="H460" s="234"/>
      <c r="I460" s="234"/>
      <c r="J460" s="234"/>
    </row>
    <row r="461" spans="2:10">
      <c r="B461" s="232"/>
      <c r="E461" s="232"/>
      <c r="F461" s="234"/>
      <c r="H461" s="234"/>
      <c r="I461" s="234"/>
      <c r="J461" s="234"/>
    </row>
    <row r="462" spans="2:10">
      <c r="B462" s="232"/>
      <c r="E462" s="232"/>
      <c r="F462" s="234"/>
      <c r="H462" s="234"/>
      <c r="I462" s="234"/>
      <c r="J462" s="234"/>
    </row>
    <row r="463" spans="2:10">
      <c r="B463" s="232"/>
      <c r="E463" s="232"/>
      <c r="F463" s="234"/>
      <c r="H463" s="234"/>
      <c r="I463" s="234"/>
      <c r="J463" s="234"/>
    </row>
    <row r="464" spans="2:10">
      <c r="B464" s="232"/>
      <c r="E464" s="232"/>
      <c r="F464" s="234"/>
      <c r="H464" s="234"/>
      <c r="I464" s="234"/>
      <c r="J464" s="234"/>
    </row>
    <row r="465" spans="2:10">
      <c r="B465" s="232"/>
      <c r="E465" s="232"/>
      <c r="F465" s="234"/>
      <c r="H465" s="234"/>
      <c r="I465" s="234"/>
      <c r="J465" s="234"/>
    </row>
    <row r="466" spans="2:10">
      <c r="B466" s="232"/>
      <c r="E466" s="232"/>
      <c r="F466" s="234"/>
      <c r="H466" s="234"/>
      <c r="I466" s="234"/>
      <c r="J466" s="234"/>
    </row>
    <row r="467" spans="2:10">
      <c r="B467" s="232"/>
      <c r="E467" s="232"/>
      <c r="F467" s="234"/>
      <c r="H467" s="234"/>
      <c r="I467" s="234"/>
      <c r="J467" s="234"/>
    </row>
    <row r="468" spans="2:10">
      <c r="B468" s="232"/>
      <c r="E468" s="232"/>
      <c r="F468" s="234"/>
      <c r="H468" s="234"/>
      <c r="I468" s="234"/>
      <c r="J468" s="234"/>
    </row>
    <row r="469" spans="2:10">
      <c r="B469" s="232"/>
      <c r="E469" s="232"/>
      <c r="F469" s="234"/>
      <c r="H469" s="234"/>
      <c r="I469" s="234"/>
      <c r="J469" s="234"/>
    </row>
    <row r="470" spans="2:10">
      <c r="B470" s="232"/>
      <c r="E470" s="232"/>
      <c r="F470" s="234"/>
      <c r="H470" s="234"/>
      <c r="I470" s="234"/>
      <c r="J470" s="234"/>
    </row>
    <row r="471" spans="2:10">
      <c r="B471" s="232"/>
      <c r="E471" s="232"/>
      <c r="F471" s="234"/>
      <c r="H471" s="234"/>
      <c r="I471" s="234"/>
      <c r="J471" s="234"/>
    </row>
    <row r="472" spans="2:10">
      <c r="B472" s="232"/>
      <c r="E472" s="232"/>
      <c r="F472" s="234"/>
      <c r="H472" s="234"/>
      <c r="I472" s="234"/>
      <c r="J472" s="234"/>
    </row>
    <row r="473" spans="2:10">
      <c r="B473" s="232"/>
      <c r="E473" s="232"/>
      <c r="F473" s="234"/>
      <c r="H473" s="234"/>
      <c r="I473" s="234"/>
      <c r="J473" s="234"/>
    </row>
    <row r="474" spans="2:10">
      <c r="B474" s="232"/>
      <c r="E474" s="232"/>
      <c r="F474" s="234"/>
      <c r="H474" s="234"/>
      <c r="I474" s="234"/>
      <c r="J474" s="234"/>
    </row>
    <row r="475" spans="2:10">
      <c r="B475" s="232"/>
      <c r="E475" s="232"/>
      <c r="F475" s="234"/>
      <c r="H475" s="234"/>
      <c r="I475" s="234"/>
      <c r="J475" s="234"/>
    </row>
    <row r="476" spans="2:10">
      <c r="B476" s="232"/>
      <c r="E476" s="232"/>
      <c r="F476" s="234"/>
      <c r="H476" s="234"/>
      <c r="I476" s="234"/>
      <c r="J476" s="234"/>
    </row>
    <row r="477" spans="2:10">
      <c r="B477" s="232"/>
      <c r="E477" s="232"/>
      <c r="F477" s="234"/>
      <c r="H477" s="234"/>
      <c r="I477" s="234"/>
      <c r="J477" s="234"/>
    </row>
    <row r="478" spans="2:10">
      <c r="B478" s="232"/>
      <c r="E478" s="232"/>
      <c r="F478" s="234"/>
      <c r="H478" s="234"/>
      <c r="I478" s="234"/>
      <c r="J478" s="234"/>
    </row>
    <row r="479" spans="2:10">
      <c r="B479" s="232"/>
      <c r="E479" s="232"/>
      <c r="F479" s="234"/>
      <c r="H479" s="234"/>
      <c r="I479" s="234"/>
      <c r="J479" s="234"/>
    </row>
    <row r="480" spans="2:10">
      <c r="B480" s="232"/>
      <c r="E480" s="232"/>
      <c r="F480" s="234"/>
      <c r="H480" s="234"/>
      <c r="I480" s="234"/>
      <c r="J480" s="234"/>
    </row>
    <row r="481" spans="2:10">
      <c r="B481" s="232"/>
      <c r="E481" s="232"/>
      <c r="F481" s="234"/>
      <c r="H481" s="234"/>
      <c r="I481" s="234"/>
      <c r="J481" s="234"/>
    </row>
    <row r="482" spans="2:10">
      <c r="B482" s="232"/>
      <c r="E482" s="232"/>
      <c r="F482" s="234"/>
      <c r="H482" s="234"/>
      <c r="I482" s="234"/>
      <c r="J482" s="234"/>
    </row>
    <row r="483" spans="2:10">
      <c r="B483" s="232"/>
      <c r="E483" s="232"/>
      <c r="F483" s="234"/>
      <c r="H483" s="234"/>
      <c r="I483" s="234"/>
      <c r="J483" s="234"/>
    </row>
    <row r="484" spans="2:10">
      <c r="B484" s="232"/>
      <c r="E484" s="232"/>
      <c r="F484" s="234"/>
      <c r="H484" s="234"/>
      <c r="I484" s="234"/>
      <c r="J484" s="234"/>
    </row>
    <row r="485" spans="2:10">
      <c r="B485" s="232"/>
      <c r="E485" s="232"/>
      <c r="F485" s="234"/>
      <c r="H485" s="234"/>
      <c r="I485" s="234"/>
      <c r="J485" s="234"/>
    </row>
    <row r="486" spans="2:10">
      <c r="B486" s="232"/>
      <c r="E486" s="232"/>
      <c r="F486" s="234"/>
      <c r="H486" s="234"/>
      <c r="I486" s="234"/>
      <c r="J486" s="234"/>
    </row>
    <row r="487" spans="2:10">
      <c r="B487" s="232"/>
      <c r="E487" s="232"/>
      <c r="F487" s="234"/>
      <c r="H487" s="234"/>
      <c r="I487" s="234"/>
      <c r="J487" s="234"/>
    </row>
    <row r="488" spans="2:10">
      <c r="B488" s="232"/>
      <c r="E488" s="232"/>
      <c r="F488" s="234"/>
      <c r="H488" s="234"/>
      <c r="I488" s="234"/>
      <c r="J488" s="234"/>
    </row>
    <row r="489" spans="2:10">
      <c r="B489" s="232"/>
      <c r="E489" s="232"/>
      <c r="F489" s="234"/>
      <c r="H489" s="234"/>
      <c r="I489" s="234"/>
      <c r="J489" s="234"/>
    </row>
    <row r="490" spans="2:10">
      <c r="B490" s="232"/>
      <c r="E490" s="232"/>
      <c r="F490" s="234"/>
      <c r="H490" s="234"/>
      <c r="I490" s="234"/>
      <c r="J490" s="234"/>
    </row>
    <row r="491" spans="2:10">
      <c r="B491" s="232"/>
      <c r="E491" s="232"/>
      <c r="F491" s="234"/>
      <c r="H491" s="234"/>
      <c r="I491" s="234"/>
      <c r="J491" s="234"/>
    </row>
    <row r="492" spans="2:10">
      <c r="B492" s="232"/>
      <c r="E492" s="232"/>
      <c r="F492" s="234"/>
      <c r="H492" s="234"/>
      <c r="I492" s="234"/>
      <c r="J492" s="234"/>
    </row>
    <row r="493" spans="2:10">
      <c r="B493" s="232"/>
      <c r="E493" s="232"/>
      <c r="F493" s="234"/>
      <c r="H493" s="234"/>
      <c r="I493" s="234"/>
      <c r="J493" s="234"/>
    </row>
    <row r="494" spans="2:10">
      <c r="B494" s="232"/>
      <c r="E494" s="232"/>
      <c r="F494" s="234"/>
      <c r="H494" s="234"/>
      <c r="I494" s="234"/>
      <c r="J494" s="234"/>
    </row>
    <row r="495" spans="2:10">
      <c r="B495" s="232"/>
      <c r="E495" s="232"/>
      <c r="F495" s="234"/>
      <c r="H495" s="234"/>
      <c r="I495" s="234"/>
      <c r="J495" s="234"/>
    </row>
    <row r="496" spans="2:10">
      <c r="B496" s="232"/>
      <c r="E496" s="232"/>
      <c r="F496" s="234"/>
      <c r="H496" s="234"/>
      <c r="I496" s="234"/>
      <c r="J496" s="234"/>
    </row>
    <row r="497" spans="2:10">
      <c r="B497" s="232"/>
      <c r="E497" s="232"/>
      <c r="F497" s="234"/>
      <c r="H497" s="234"/>
      <c r="I497" s="234"/>
      <c r="J497" s="234"/>
    </row>
    <row r="498" spans="2:10">
      <c r="B498" s="232"/>
      <c r="E498" s="232"/>
      <c r="F498" s="234"/>
      <c r="H498" s="234"/>
      <c r="I498" s="234"/>
      <c r="J498" s="234"/>
    </row>
    <row r="499" spans="2:10">
      <c r="B499" s="232"/>
      <c r="E499" s="232"/>
      <c r="F499" s="234"/>
      <c r="H499" s="234"/>
      <c r="I499" s="234"/>
      <c r="J499" s="234"/>
    </row>
    <row r="500" spans="2:10">
      <c r="B500" s="232"/>
      <c r="E500" s="232"/>
      <c r="F500" s="234"/>
      <c r="H500" s="234"/>
      <c r="I500" s="234"/>
      <c r="J500" s="234"/>
    </row>
    <row r="501" spans="2:10">
      <c r="B501" s="232"/>
      <c r="E501" s="232"/>
      <c r="F501" s="234"/>
      <c r="H501" s="234"/>
      <c r="I501" s="234"/>
      <c r="J501" s="234"/>
    </row>
    <row r="502" spans="2:10">
      <c r="B502" s="232"/>
      <c r="E502" s="232"/>
      <c r="F502" s="234"/>
      <c r="H502" s="234"/>
      <c r="I502" s="234"/>
      <c r="J502" s="234"/>
    </row>
    <row r="503" spans="2:10">
      <c r="B503" s="232"/>
      <c r="E503" s="232"/>
      <c r="F503" s="234"/>
      <c r="H503" s="234"/>
      <c r="I503" s="234"/>
      <c r="J503" s="234"/>
    </row>
    <row r="504" spans="2:10">
      <c r="B504" s="232"/>
      <c r="E504" s="232"/>
      <c r="F504" s="234"/>
      <c r="H504" s="234"/>
      <c r="I504" s="234"/>
      <c r="J504" s="234"/>
    </row>
    <row r="505" spans="2:10">
      <c r="B505" s="232"/>
      <c r="E505" s="232"/>
      <c r="F505" s="234"/>
      <c r="H505" s="234"/>
      <c r="I505" s="234"/>
      <c r="J505" s="234"/>
    </row>
    <row r="506" spans="2:10">
      <c r="B506" s="232"/>
      <c r="E506" s="232"/>
      <c r="F506" s="234"/>
      <c r="H506" s="234"/>
      <c r="I506" s="234"/>
      <c r="J506" s="234"/>
    </row>
    <row r="507" spans="2:10">
      <c r="B507" s="232"/>
      <c r="E507" s="232"/>
      <c r="F507" s="234"/>
      <c r="H507" s="234"/>
      <c r="I507" s="234"/>
      <c r="J507" s="234"/>
    </row>
    <row r="508" spans="2:10">
      <c r="B508" s="232"/>
      <c r="E508" s="232"/>
      <c r="F508" s="234"/>
      <c r="H508" s="234"/>
      <c r="I508" s="234"/>
      <c r="J508" s="234"/>
    </row>
    <row r="509" spans="2:10">
      <c r="B509" s="232"/>
      <c r="E509" s="232"/>
      <c r="F509" s="234"/>
      <c r="H509" s="234"/>
      <c r="I509" s="234"/>
      <c r="J509" s="234"/>
    </row>
    <row r="510" spans="2:10">
      <c r="B510" s="232"/>
      <c r="E510" s="232"/>
      <c r="F510" s="234"/>
      <c r="H510" s="234"/>
      <c r="I510" s="234"/>
      <c r="J510" s="234"/>
    </row>
    <row r="511" spans="2:10">
      <c r="B511" s="232"/>
      <c r="E511" s="232"/>
      <c r="F511" s="234"/>
      <c r="H511" s="234"/>
      <c r="I511" s="234"/>
      <c r="J511" s="234"/>
    </row>
    <row r="512" spans="2:10">
      <c r="B512" s="232"/>
      <c r="E512" s="232"/>
      <c r="F512" s="234"/>
      <c r="H512" s="234"/>
      <c r="I512" s="234"/>
      <c r="J512" s="234"/>
    </row>
    <row r="513" spans="2:10">
      <c r="B513" s="232"/>
      <c r="E513" s="232"/>
      <c r="F513" s="234"/>
      <c r="H513" s="234"/>
      <c r="I513" s="234"/>
      <c r="J513" s="234"/>
    </row>
    <row r="514" spans="2:10">
      <c r="B514" s="232"/>
      <c r="E514" s="232"/>
      <c r="F514" s="234"/>
      <c r="H514" s="234"/>
      <c r="I514" s="234"/>
      <c r="J514" s="234"/>
    </row>
    <row r="515" spans="2:10">
      <c r="B515" s="232"/>
      <c r="E515" s="232"/>
      <c r="F515" s="234"/>
      <c r="H515" s="234"/>
      <c r="I515" s="234"/>
      <c r="J515" s="234"/>
    </row>
    <row r="516" spans="2:10">
      <c r="B516" s="232"/>
      <c r="E516" s="232"/>
      <c r="F516" s="234"/>
      <c r="H516" s="234"/>
      <c r="I516" s="234"/>
      <c r="J516" s="234"/>
    </row>
    <row r="517" spans="2:10">
      <c r="B517" s="232"/>
      <c r="E517" s="232"/>
      <c r="F517" s="234"/>
      <c r="H517" s="234"/>
      <c r="I517" s="234"/>
      <c r="J517" s="234"/>
    </row>
    <row r="518" spans="2:10">
      <c r="B518" s="232"/>
      <c r="E518" s="232"/>
      <c r="F518" s="234"/>
      <c r="H518" s="234"/>
      <c r="I518" s="234"/>
      <c r="J518" s="234"/>
    </row>
    <row r="519" spans="2:10">
      <c r="B519" s="232"/>
      <c r="E519" s="232"/>
      <c r="F519" s="234"/>
      <c r="H519" s="234"/>
      <c r="I519" s="234"/>
      <c r="J519" s="234"/>
    </row>
    <row r="520" spans="2:10">
      <c r="B520" s="232"/>
      <c r="E520" s="232"/>
      <c r="F520" s="234"/>
      <c r="H520" s="234"/>
      <c r="I520" s="234"/>
      <c r="J520" s="234"/>
    </row>
    <row r="521" spans="2:10">
      <c r="B521" s="232"/>
      <c r="E521" s="232"/>
      <c r="F521" s="234"/>
      <c r="H521" s="234"/>
      <c r="I521" s="234"/>
      <c r="J521" s="234"/>
    </row>
    <row r="522" spans="2:10">
      <c r="B522" s="232"/>
      <c r="E522" s="232"/>
      <c r="F522" s="234"/>
      <c r="H522" s="234"/>
      <c r="I522" s="234"/>
      <c r="J522" s="234"/>
    </row>
    <row r="523" spans="2:10">
      <c r="B523" s="232"/>
      <c r="E523" s="232"/>
      <c r="F523" s="234"/>
      <c r="H523" s="234"/>
      <c r="I523" s="234"/>
      <c r="J523" s="234"/>
    </row>
    <row r="524" spans="2:10">
      <c r="B524" s="232"/>
      <c r="E524" s="232"/>
      <c r="F524" s="234"/>
      <c r="H524" s="234"/>
      <c r="I524" s="234"/>
      <c r="J524" s="234"/>
    </row>
    <row r="525" spans="2:10">
      <c r="B525" s="232"/>
      <c r="E525" s="232"/>
      <c r="F525" s="234"/>
      <c r="H525" s="234"/>
      <c r="I525" s="234"/>
      <c r="J525" s="234"/>
    </row>
    <row r="526" spans="2:10">
      <c r="B526" s="232"/>
      <c r="E526" s="232"/>
      <c r="F526" s="234"/>
      <c r="H526" s="234"/>
      <c r="I526" s="234"/>
      <c r="J526" s="234"/>
    </row>
    <row r="527" spans="2:10">
      <c r="B527" s="232"/>
      <c r="E527" s="232"/>
      <c r="F527" s="234"/>
      <c r="H527" s="234"/>
      <c r="I527" s="234"/>
      <c r="J527" s="234"/>
    </row>
    <row r="528" spans="2:10">
      <c r="B528" s="232"/>
      <c r="E528" s="232"/>
      <c r="F528" s="234"/>
      <c r="H528" s="234"/>
      <c r="I528" s="234"/>
      <c r="J528" s="234"/>
    </row>
    <row r="529" spans="2:10">
      <c r="B529" s="232"/>
      <c r="E529" s="232"/>
      <c r="F529" s="234"/>
      <c r="H529" s="234"/>
      <c r="I529" s="234"/>
      <c r="J529" s="234"/>
    </row>
    <row r="530" spans="2:10">
      <c r="B530" s="232"/>
      <c r="E530" s="232"/>
      <c r="F530" s="234"/>
      <c r="H530" s="234"/>
      <c r="I530" s="234"/>
      <c r="J530" s="234"/>
    </row>
    <row r="531" spans="2:10">
      <c r="B531" s="232"/>
      <c r="E531" s="232"/>
      <c r="F531" s="234"/>
      <c r="H531" s="234"/>
      <c r="I531" s="234"/>
      <c r="J531" s="234"/>
    </row>
    <row r="532" spans="2:10">
      <c r="B532" s="232"/>
      <c r="E532" s="232"/>
      <c r="F532" s="234"/>
      <c r="H532" s="234"/>
      <c r="I532" s="234"/>
      <c r="J532" s="234"/>
    </row>
    <row r="533" spans="2:10">
      <c r="B533" s="232"/>
      <c r="E533" s="232"/>
      <c r="F533" s="234"/>
      <c r="H533" s="234"/>
      <c r="I533" s="234"/>
      <c r="J533" s="234"/>
    </row>
    <row r="534" spans="2:10">
      <c r="B534" s="232"/>
      <c r="E534" s="232"/>
      <c r="F534" s="234"/>
      <c r="H534" s="234"/>
      <c r="I534" s="234"/>
      <c r="J534" s="234"/>
    </row>
    <row r="535" spans="2:10">
      <c r="B535" s="232"/>
      <c r="E535" s="232"/>
      <c r="F535" s="234"/>
      <c r="H535" s="234"/>
      <c r="I535" s="234"/>
      <c r="J535" s="234"/>
    </row>
    <row r="536" spans="2:10">
      <c r="B536" s="232"/>
      <c r="E536" s="232"/>
      <c r="F536" s="234"/>
      <c r="H536" s="234"/>
      <c r="I536" s="234"/>
      <c r="J536" s="234"/>
    </row>
    <row r="537" spans="2:10">
      <c r="B537" s="232"/>
      <c r="E537" s="232"/>
      <c r="F537" s="234"/>
      <c r="H537" s="234"/>
      <c r="I537" s="234"/>
      <c r="J537" s="234"/>
    </row>
    <row r="538" spans="2:10">
      <c r="B538" s="232"/>
      <c r="E538" s="232"/>
      <c r="F538" s="234"/>
      <c r="H538" s="234"/>
      <c r="I538" s="234"/>
      <c r="J538" s="234"/>
    </row>
    <row r="539" spans="2:10">
      <c r="B539" s="232"/>
      <c r="E539" s="232"/>
      <c r="F539" s="234"/>
      <c r="H539" s="234"/>
      <c r="I539" s="234"/>
      <c r="J539" s="234"/>
    </row>
    <row r="540" spans="2:10">
      <c r="B540" s="232"/>
      <c r="E540" s="232"/>
      <c r="F540" s="234"/>
      <c r="H540" s="234"/>
      <c r="I540" s="234"/>
      <c r="J540" s="234"/>
    </row>
    <row r="541" spans="2:10">
      <c r="B541" s="232"/>
      <c r="E541" s="232"/>
      <c r="F541" s="234"/>
      <c r="H541" s="234"/>
      <c r="I541" s="234"/>
      <c r="J541" s="234"/>
    </row>
    <row r="542" spans="2:10">
      <c r="B542" s="232"/>
      <c r="E542" s="232"/>
      <c r="F542" s="234"/>
      <c r="H542" s="234"/>
      <c r="I542" s="234"/>
      <c r="J542" s="234"/>
    </row>
    <row r="543" spans="2:10">
      <c r="B543" s="232"/>
      <c r="E543" s="232"/>
      <c r="F543" s="234"/>
      <c r="H543" s="234"/>
      <c r="I543" s="234"/>
      <c r="J543" s="234"/>
    </row>
    <row r="544" spans="2:10">
      <c r="B544" s="232"/>
      <c r="E544" s="232"/>
      <c r="F544" s="234"/>
      <c r="H544" s="234"/>
      <c r="I544" s="234"/>
      <c r="J544" s="234"/>
    </row>
    <row r="545" spans="2:10">
      <c r="B545" s="232"/>
      <c r="E545" s="232"/>
      <c r="F545" s="234"/>
      <c r="H545" s="234"/>
      <c r="I545" s="234"/>
      <c r="J545" s="234"/>
    </row>
    <row r="546" spans="2:10">
      <c r="B546" s="232"/>
      <c r="E546" s="232"/>
      <c r="F546" s="234"/>
      <c r="H546" s="234"/>
      <c r="I546" s="234"/>
      <c r="J546" s="234"/>
    </row>
    <row r="547" spans="2:10">
      <c r="B547" s="232"/>
      <c r="E547" s="232"/>
      <c r="F547" s="234"/>
      <c r="H547" s="234"/>
      <c r="I547" s="234"/>
      <c r="J547" s="234"/>
    </row>
    <row r="548" spans="2:10">
      <c r="B548" s="232"/>
      <c r="E548" s="232"/>
      <c r="F548" s="234"/>
      <c r="H548" s="234"/>
      <c r="I548" s="234"/>
      <c r="J548" s="234"/>
    </row>
    <row r="549" spans="2:10">
      <c r="B549" s="232"/>
      <c r="E549" s="232"/>
      <c r="F549" s="234"/>
      <c r="H549" s="234"/>
      <c r="I549" s="234"/>
      <c r="J549" s="234"/>
    </row>
    <row r="550" spans="2:10">
      <c r="B550" s="232"/>
      <c r="E550" s="232"/>
      <c r="F550" s="234"/>
      <c r="H550" s="234"/>
      <c r="I550" s="234"/>
      <c r="J550" s="234"/>
    </row>
    <row r="551" spans="2:10">
      <c r="B551" s="232"/>
      <c r="E551" s="232"/>
      <c r="F551" s="234"/>
      <c r="H551" s="234"/>
      <c r="I551" s="234"/>
      <c r="J551" s="234"/>
    </row>
    <row r="552" spans="2:10">
      <c r="B552" s="232"/>
      <c r="E552" s="232"/>
      <c r="F552" s="234"/>
      <c r="H552" s="234"/>
      <c r="I552" s="234"/>
      <c r="J552" s="234"/>
    </row>
    <row r="553" spans="2:10">
      <c r="B553" s="232"/>
      <c r="E553" s="232"/>
      <c r="F553" s="234"/>
      <c r="H553" s="234"/>
      <c r="I553" s="234"/>
      <c r="J553" s="234"/>
    </row>
    <row r="554" spans="2:10">
      <c r="B554" s="232"/>
      <c r="E554" s="232"/>
      <c r="F554" s="234"/>
      <c r="H554" s="234"/>
      <c r="I554" s="234"/>
      <c r="J554" s="234"/>
    </row>
    <row r="555" spans="2:10">
      <c r="B555" s="232"/>
      <c r="E555" s="232"/>
      <c r="F555" s="234"/>
      <c r="H555" s="234"/>
      <c r="I555" s="234"/>
      <c r="J555" s="234"/>
    </row>
    <row r="556" spans="2:10">
      <c r="B556" s="232"/>
      <c r="E556" s="232"/>
      <c r="F556" s="234"/>
      <c r="H556" s="234"/>
      <c r="I556" s="234"/>
      <c r="J556" s="234"/>
    </row>
    <row r="557" spans="2:10">
      <c r="B557" s="232"/>
      <c r="E557" s="232"/>
      <c r="F557" s="234"/>
      <c r="H557" s="234"/>
      <c r="I557" s="234"/>
      <c r="J557" s="234"/>
    </row>
    <row r="558" spans="2:10">
      <c r="B558" s="232"/>
      <c r="E558" s="232"/>
      <c r="F558" s="234"/>
      <c r="H558" s="234"/>
      <c r="I558" s="234"/>
      <c r="J558" s="234"/>
    </row>
    <row r="559" spans="2:10">
      <c r="B559" s="232"/>
      <c r="E559" s="232"/>
      <c r="F559" s="234"/>
      <c r="H559" s="234"/>
      <c r="I559" s="234"/>
      <c r="J559" s="234"/>
    </row>
    <row r="560" spans="2:10">
      <c r="B560" s="232"/>
      <c r="E560" s="232"/>
      <c r="F560" s="234"/>
      <c r="H560" s="234"/>
      <c r="I560" s="234"/>
      <c r="J560" s="234"/>
    </row>
    <row r="561" spans="2:10">
      <c r="B561" s="232"/>
      <c r="E561" s="232"/>
      <c r="F561" s="234"/>
      <c r="H561" s="234"/>
      <c r="I561" s="234"/>
      <c r="J561" s="234"/>
    </row>
    <row r="562" spans="2:10">
      <c r="B562" s="232"/>
      <c r="E562" s="232"/>
      <c r="F562" s="234"/>
      <c r="H562" s="234"/>
      <c r="I562" s="234"/>
      <c r="J562" s="234"/>
    </row>
    <row r="563" spans="2:10">
      <c r="B563" s="232"/>
      <c r="E563" s="232"/>
      <c r="F563" s="234"/>
      <c r="H563" s="234"/>
      <c r="I563" s="234"/>
      <c r="J563" s="234"/>
    </row>
    <row r="564" spans="2:10">
      <c r="B564" s="232"/>
      <c r="E564" s="232"/>
      <c r="F564" s="234"/>
      <c r="H564" s="234"/>
      <c r="I564" s="234"/>
      <c r="J564" s="234"/>
    </row>
    <row r="565" spans="2:10">
      <c r="B565" s="232"/>
      <c r="E565" s="232"/>
      <c r="F565" s="234"/>
      <c r="H565" s="234"/>
      <c r="I565" s="234"/>
      <c r="J565" s="234"/>
    </row>
    <row r="566" spans="2:10">
      <c r="B566" s="232"/>
      <c r="E566" s="232"/>
      <c r="F566" s="234"/>
      <c r="H566" s="234"/>
      <c r="I566" s="234"/>
      <c r="J566" s="234"/>
    </row>
    <row r="567" spans="2:10">
      <c r="B567" s="232"/>
      <c r="E567" s="232"/>
      <c r="F567" s="234"/>
      <c r="H567" s="234"/>
      <c r="I567" s="234"/>
      <c r="J567" s="234"/>
    </row>
    <row r="568" spans="2:10">
      <c r="B568" s="232"/>
      <c r="E568" s="232"/>
      <c r="F568" s="234"/>
      <c r="H568" s="234"/>
      <c r="I568" s="234"/>
      <c r="J568" s="234"/>
    </row>
    <row r="569" spans="2:10">
      <c r="B569" s="232"/>
      <c r="E569" s="232"/>
      <c r="F569" s="234"/>
      <c r="H569" s="234"/>
      <c r="I569" s="234"/>
      <c r="J569" s="234"/>
    </row>
    <row r="570" spans="2:10">
      <c r="B570" s="232"/>
      <c r="E570" s="232"/>
      <c r="F570" s="234"/>
      <c r="H570" s="234"/>
      <c r="I570" s="234"/>
      <c r="J570" s="234"/>
    </row>
    <row r="571" spans="2:10">
      <c r="B571" s="232"/>
      <c r="E571" s="232"/>
      <c r="F571" s="234"/>
      <c r="H571" s="234"/>
      <c r="I571" s="234"/>
      <c r="J571" s="234"/>
    </row>
    <row r="572" spans="2:10">
      <c r="B572" s="232"/>
      <c r="E572" s="232"/>
      <c r="F572" s="234"/>
      <c r="H572" s="234"/>
      <c r="I572" s="234"/>
      <c r="J572" s="234"/>
    </row>
    <row r="573" spans="2:10">
      <c r="B573" s="232"/>
      <c r="E573" s="232"/>
      <c r="F573" s="234"/>
      <c r="H573" s="234"/>
      <c r="I573" s="234"/>
      <c r="J573" s="234"/>
    </row>
    <row r="574" spans="2:10">
      <c r="B574" s="232"/>
      <c r="E574" s="232"/>
      <c r="F574" s="234"/>
      <c r="H574" s="234"/>
      <c r="I574" s="234"/>
      <c r="J574" s="234"/>
    </row>
    <row r="575" spans="2:10">
      <c r="B575" s="232"/>
      <c r="E575" s="232"/>
      <c r="F575" s="234"/>
      <c r="H575" s="234"/>
      <c r="I575" s="234"/>
      <c r="J575" s="234"/>
    </row>
    <row r="576" spans="2:10">
      <c r="B576" s="232"/>
      <c r="E576" s="232"/>
      <c r="F576" s="234"/>
      <c r="H576" s="234"/>
      <c r="I576" s="234"/>
      <c r="J576" s="234"/>
    </row>
    <row r="577" spans="2:10">
      <c r="B577" s="232"/>
      <c r="E577" s="232"/>
      <c r="F577" s="234"/>
      <c r="H577" s="234"/>
      <c r="I577" s="234"/>
      <c r="J577" s="234"/>
    </row>
    <row r="578" spans="2:10">
      <c r="B578" s="232"/>
      <c r="E578" s="232"/>
      <c r="F578" s="234"/>
      <c r="H578" s="234"/>
      <c r="I578" s="234"/>
      <c r="J578" s="234"/>
    </row>
    <row r="579" spans="2:10">
      <c r="B579" s="232"/>
      <c r="E579" s="232"/>
      <c r="F579" s="234"/>
      <c r="H579" s="234"/>
      <c r="I579" s="234"/>
      <c r="J579" s="234"/>
    </row>
    <row r="580" spans="2:10">
      <c r="B580" s="232"/>
      <c r="E580" s="232"/>
      <c r="F580" s="234"/>
      <c r="H580" s="234"/>
      <c r="I580" s="234"/>
      <c r="J580" s="234"/>
    </row>
    <row r="581" spans="2:10">
      <c r="B581" s="232"/>
      <c r="E581" s="232"/>
      <c r="F581" s="234"/>
      <c r="H581" s="234"/>
      <c r="I581" s="234"/>
      <c r="J581" s="234"/>
    </row>
    <row r="582" spans="2:10">
      <c r="B582" s="232"/>
      <c r="E582" s="232"/>
      <c r="F582" s="234"/>
      <c r="H582" s="234"/>
      <c r="I582" s="234"/>
      <c r="J582" s="234"/>
    </row>
    <row r="583" spans="2:10">
      <c r="B583" s="232"/>
      <c r="E583" s="232"/>
      <c r="F583" s="234"/>
      <c r="H583" s="234"/>
      <c r="I583" s="234"/>
      <c r="J583" s="234"/>
    </row>
    <row r="584" spans="2:10">
      <c r="B584" s="232"/>
      <c r="E584" s="232"/>
      <c r="F584" s="234"/>
      <c r="H584" s="234"/>
      <c r="I584" s="234"/>
      <c r="J584" s="234"/>
    </row>
    <row r="585" spans="2:10">
      <c r="B585" s="232"/>
      <c r="E585" s="232"/>
      <c r="F585" s="234"/>
      <c r="H585" s="234"/>
      <c r="I585" s="234"/>
      <c r="J585" s="234"/>
    </row>
    <row r="586" spans="2:10">
      <c r="B586" s="232"/>
      <c r="E586" s="232"/>
      <c r="F586" s="234"/>
      <c r="H586" s="234"/>
      <c r="I586" s="234"/>
      <c r="J586" s="234"/>
    </row>
    <row r="587" spans="2:10">
      <c r="B587" s="232"/>
      <c r="E587" s="232"/>
      <c r="F587" s="234"/>
      <c r="H587" s="234"/>
      <c r="I587" s="234"/>
      <c r="J587" s="234"/>
    </row>
    <row r="588" spans="2:10">
      <c r="B588" s="232"/>
      <c r="E588" s="232"/>
      <c r="F588" s="234"/>
      <c r="H588" s="234"/>
      <c r="I588" s="234"/>
      <c r="J588" s="234"/>
    </row>
    <row r="589" spans="2:10">
      <c r="B589" s="232"/>
      <c r="E589" s="232"/>
      <c r="F589" s="234"/>
      <c r="H589" s="234"/>
      <c r="I589" s="234"/>
      <c r="J589" s="234"/>
    </row>
    <row r="590" spans="2:10">
      <c r="B590" s="232"/>
      <c r="E590" s="232"/>
      <c r="F590" s="234"/>
      <c r="H590" s="234"/>
      <c r="I590" s="234"/>
      <c r="J590" s="234"/>
    </row>
    <row r="591" spans="2:10">
      <c r="B591" s="232"/>
      <c r="E591" s="232"/>
      <c r="F591" s="234"/>
      <c r="H591" s="234"/>
      <c r="I591" s="234"/>
      <c r="J591" s="234"/>
    </row>
    <row r="592" spans="2:10">
      <c r="B592" s="232"/>
      <c r="E592" s="232"/>
      <c r="F592" s="234"/>
      <c r="H592" s="234"/>
      <c r="I592" s="234"/>
      <c r="J592" s="234"/>
    </row>
    <row r="593" spans="2:10">
      <c r="B593" s="232"/>
      <c r="E593" s="232"/>
      <c r="F593" s="234"/>
      <c r="H593" s="234"/>
      <c r="I593" s="234"/>
      <c r="J593" s="234"/>
    </row>
    <row r="594" spans="2:10">
      <c r="B594" s="232"/>
      <c r="E594" s="232"/>
      <c r="F594" s="234"/>
      <c r="H594" s="234"/>
      <c r="I594" s="234"/>
      <c r="J594" s="234"/>
    </row>
    <row r="595" spans="2:10">
      <c r="B595" s="232"/>
      <c r="E595" s="232"/>
      <c r="F595" s="234"/>
      <c r="H595" s="234"/>
      <c r="I595" s="234"/>
      <c r="J595" s="234"/>
    </row>
    <row r="596" spans="2:10">
      <c r="B596" s="232"/>
      <c r="E596" s="232"/>
      <c r="F596" s="234"/>
      <c r="H596" s="234"/>
      <c r="I596" s="234"/>
      <c r="J596" s="234"/>
    </row>
    <row r="597" spans="2:10">
      <c r="B597" s="232"/>
      <c r="E597" s="232"/>
      <c r="F597" s="234"/>
      <c r="H597" s="234"/>
      <c r="I597" s="234"/>
      <c r="J597" s="234"/>
    </row>
    <row r="598" spans="2:10">
      <c r="B598" s="232"/>
      <c r="E598" s="232"/>
      <c r="F598" s="234"/>
      <c r="H598" s="234"/>
      <c r="I598" s="234"/>
      <c r="J598" s="234"/>
    </row>
    <row r="599" spans="2:10">
      <c r="B599" s="232"/>
      <c r="E599" s="232"/>
      <c r="F599" s="234"/>
      <c r="H599" s="234"/>
      <c r="I599" s="234"/>
      <c r="J599" s="234"/>
    </row>
    <row r="600" spans="2:10">
      <c r="B600" s="232"/>
      <c r="E600" s="232"/>
      <c r="F600" s="234"/>
      <c r="H600" s="234"/>
      <c r="I600" s="234"/>
      <c r="J600" s="234"/>
    </row>
    <row r="601" spans="2:10">
      <c r="B601" s="232"/>
      <c r="E601" s="232"/>
      <c r="F601" s="234"/>
      <c r="H601" s="234"/>
      <c r="I601" s="234"/>
      <c r="J601" s="234"/>
    </row>
    <row r="602" spans="2:10">
      <c r="B602" s="232"/>
      <c r="E602" s="232"/>
      <c r="F602" s="234"/>
      <c r="H602" s="234"/>
      <c r="I602" s="234"/>
      <c r="J602" s="234"/>
    </row>
    <row r="603" spans="2:10">
      <c r="B603" s="232"/>
      <c r="E603" s="232"/>
      <c r="F603" s="234"/>
      <c r="H603" s="234"/>
      <c r="I603" s="234"/>
      <c r="J603" s="234"/>
    </row>
    <row r="604" spans="2:10">
      <c r="B604" s="232"/>
      <c r="E604" s="232"/>
      <c r="F604" s="234"/>
      <c r="H604" s="234"/>
      <c r="I604" s="234"/>
      <c r="J604" s="234"/>
    </row>
    <row r="605" spans="2:10">
      <c r="B605" s="232"/>
      <c r="E605" s="232"/>
      <c r="F605" s="234"/>
      <c r="H605" s="234"/>
      <c r="I605" s="234"/>
      <c r="J605" s="234"/>
    </row>
    <row r="606" spans="2:10">
      <c r="B606" s="232"/>
      <c r="E606" s="232"/>
      <c r="F606" s="234"/>
      <c r="H606" s="234"/>
      <c r="I606" s="234"/>
      <c r="J606" s="234"/>
    </row>
    <row r="607" spans="2:10">
      <c r="B607" s="232"/>
      <c r="E607" s="232"/>
      <c r="F607" s="234"/>
      <c r="H607" s="234"/>
      <c r="I607" s="234"/>
      <c r="J607" s="234"/>
    </row>
    <row r="608" spans="2:10">
      <c r="B608" s="232"/>
      <c r="E608" s="232"/>
      <c r="F608" s="234"/>
      <c r="H608" s="234"/>
      <c r="I608" s="234"/>
      <c r="J608" s="234"/>
    </row>
    <row r="609" spans="2:10">
      <c r="B609" s="232"/>
      <c r="E609" s="232"/>
      <c r="F609" s="234"/>
      <c r="H609" s="234"/>
      <c r="I609" s="234"/>
      <c r="J609" s="234"/>
    </row>
    <row r="610" spans="2:10">
      <c r="B610" s="232"/>
      <c r="E610" s="232"/>
      <c r="F610" s="234"/>
      <c r="H610" s="234"/>
      <c r="I610" s="234"/>
      <c r="J610" s="234"/>
    </row>
    <row r="611" spans="2:10">
      <c r="B611" s="232"/>
      <c r="E611" s="232"/>
      <c r="F611" s="234"/>
      <c r="H611" s="234"/>
      <c r="I611" s="234"/>
      <c r="J611" s="234"/>
    </row>
    <row r="612" spans="2:10">
      <c r="B612" s="232"/>
      <c r="E612" s="232"/>
      <c r="F612" s="234"/>
      <c r="H612" s="234"/>
      <c r="I612" s="234"/>
      <c r="J612" s="234"/>
    </row>
    <row r="613" spans="2:10">
      <c r="B613" s="232"/>
      <c r="E613" s="232"/>
      <c r="F613" s="234"/>
      <c r="H613" s="234"/>
      <c r="I613" s="234"/>
      <c r="J613" s="234"/>
    </row>
    <row r="614" spans="2:10">
      <c r="B614" s="232"/>
      <c r="E614" s="232"/>
      <c r="F614" s="234"/>
      <c r="H614" s="234"/>
      <c r="I614" s="234"/>
      <c r="J614" s="234"/>
    </row>
    <row r="615" spans="2:10">
      <c r="B615" s="232"/>
      <c r="E615" s="232"/>
      <c r="F615" s="234"/>
      <c r="H615" s="234"/>
      <c r="I615" s="234"/>
      <c r="J615" s="234"/>
    </row>
    <row r="616" spans="2:10">
      <c r="B616" s="232"/>
      <c r="E616" s="232"/>
      <c r="F616" s="234"/>
      <c r="H616" s="234"/>
      <c r="I616" s="234"/>
      <c r="J616" s="234"/>
    </row>
    <row r="617" spans="2:10">
      <c r="B617" s="232"/>
      <c r="E617" s="232"/>
      <c r="F617" s="234"/>
      <c r="H617" s="234"/>
      <c r="I617" s="234"/>
      <c r="J617" s="234"/>
    </row>
    <row r="618" spans="2:10">
      <c r="B618" s="232"/>
      <c r="E618" s="232"/>
      <c r="F618" s="234"/>
      <c r="H618" s="234"/>
      <c r="I618" s="234"/>
      <c r="J618" s="234"/>
    </row>
    <row r="619" spans="2:10">
      <c r="B619" s="232"/>
      <c r="E619" s="232"/>
      <c r="F619" s="234"/>
      <c r="H619" s="234"/>
      <c r="I619" s="234"/>
      <c r="J619" s="234"/>
    </row>
    <row r="620" spans="2:10">
      <c r="B620" s="232"/>
      <c r="E620" s="232"/>
      <c r="F620" s="234"/>
      <c r="H620" s="234"/>
      <c r="I620" s="234"/>
      <c r="J620" s="234"/>
    </row>
    <row r="621" spans="2:10">
      <c r="B621" s="232"/>
      <c r="E621" s="232"/>
      <c r="F621" s="234"/>
      <c r="H621" s="234"/>
      <c r="I621" s="234"/>
      <c r="J621" s="234"/>
    </row>
    <row r="622" spans="2:10">
      <c r="B622" s="232"/>
      <c r="E622" s="232"/>
      <c r="F622" s="234"/>
      <c r="H622" s="234"/>
      <c r="I622" s="234"/>
      <c r="J622" s="234"/>
    </row>
    <row r="623" spans="2:10">
      <c r="B623" s="232"/>
      <c r="E623" s="232"/>
      <c r="F623" s="234"/>
      <c r="H623" s="234"/>
      <c r="I623" s="234"/>
      <c r="J623" s="234"/>
    </row>
    <row r="624" spans="2:10">
      <c r="B624" s="232"/>
      <c r="E624" s="232"/>
      <c r="F624" s="234"/>
      <c r="H624" s="234"/>
      <c r="I624" s="234"/>
      <c r="J624" s="234"/>
    </row>
    <row r="625" spans="2:10">
      <c r="B625" s="232"/>
      <c r="E625" s="232"/>
      <c r="F625" s="234"/>
      <c r="H625" s="234"/>
      <c r="I625" s="234"/>
      <c r="J625" s="234"/>
    </row>
    <row r="626" spans="2:10">
      <c r="B626" s="232"/>
      <c r="E626" s="232"/>
      <c r="F626" s="234"/>
      <c r="H626" s="234"/>
      <c r="I626" s="234"/>
      <c r="J626" s="234"/>
    </row>
    <row r="627" spans="2:10">
      <c r="B627" s="232"/>
      <c r="E627" s="232"/>
      <c r="F627" s="234"/>
      <c r="H627" s="234"/>
      <c r="I627" s="234"/>
      <c r="J627" s="234"/>
    </row>
    <row r="628" spans="2:10">
      <c r="B628" s="232"/>
      <c r="E628" s="232"/>
      <c r="F628" s="234"/>
      <c r="H628" s="234"/>
      <c r="I628" s="234"/>
      <c r="J628" s="234"/>
    </row>
    <row r="629" spans="2:10">
      <c r="B629" s="232"/>
      <c r="E629" s="232"/>
      <c r="F629" s="234"/>
      <c r="H629" s="234"/>
      <c r="I629" s="234"/>
      <c r="J629" s="234"/>
    </row>
    <row r="630" spans="2:10">
      <c r="B630" s="232"/>
      <c r="E630" s="232"/>
      <c r="F630" s="234"/>
      <c r="H630" s="234"/>
      <c r="I630" s="234"/>
      <c r="J630" s="234"/>
    </row>
    <row r="631" spans="2:10">
      <c r="B631" s="232"/>
      <c r="E631" s="232"/>
      <c r="F631" s="234"/>
      <c r="H631" s="234"/>
      <c r="I631" s="234"/>
      <c r="J631" s="234"/>
    </row>
    <row r="632" spans="2:10">
      <c r="B632" s="232"/>
      <c r="E632" s="232"/>
      <c r="F632" s="234"/>
      <c r="H632" s="234"/>
      <c r="I632" s="234"/>
      <c r="J632" s="234"/>
    </row>
    <row r="633" spans="2:10">
      <c r="B633" s="232"/>
      <c r="E633" s="232"/>
      <c r="F633" s="234"/>
      <c r="H633" s="234"/>
      <c r="I633" s="234"/>
      <c r="J633" s="234"/>
    </row>
    <row r="634" spans="2:10">
      <c r="B634" s="232"/>
      <c r="E634" s="232"/>
      <c r="F634" s="234"/>
      <c r="H634" s="234"/>
      <c r="I634" s="234"/>
      <c r="J634" s="234"/>
    </row>
    <row r="635" spans="2:10">
      <c r="B635" s="232"/>
      <c r="E635" s="232"/>
      <c r="F635" s="234"/>
      <c r="H635" s="234"/>
      <c r="I635" s="234"/>
      <c r="J635" s="234"/>
    </row>
    <row r="636" spans="2:10">
      <c r="B636" s="232"/>
      <c r="E636" s="232"/>
      <c r="F636" s="234"/>
      <c r="H636" s="234"/>
      <c r="I636" s="234"/>
      <c r="J636" s="234"/>
    </row>
    <row r="637" spans="2:10">
      <c r="B637" s="232"/>
      <c r="E637" s="232"/>
      <c r="F637" s="234"/>
      <c r="H637" s="234"/>
      <c r="I637" s="234"/>
      <c r="J637" s="234"/>
    </row>
    <row r="638" spans="2:10">
      <c r="B638" s="232"/>
      <c r="E638" s="232"/>
      <c r="F638" s="234"/>
      <c r="H638" s="234"/>
      <c r="I638" s="234"/>
      <c r="J638" s="234"/>
    </row>
    <row r="639" spans="2:10">
      <c r="B639" s="232"/>
      <c r="E639" s="232"/>
      <c r="F639" s="234"/>
      <c r="H639" s="234"/>
      <c r="I639" s="234"/>
      <c r="J639" s="234"/>
    </row>
    <row r="640" spans="2:10">
      <c r="B640" s="232"/>
      <c r="E640" s="232"/>
      <c r="F640" s="234"/>
      <c r="H640" s="234"/>
      <c r="I640" s="234"/>
      <c r="J640" s="234"/>
    </row>
    <row r="641" spans="2:10">
      <c r="B641" s="232"/>
      <c r="E641" s="232"/>
      <c r="F641" s="234"/>
      <c r="H641" s="234"/>
      <c r="I641" s="234"/>
      <c r="J641" s="234"/>
    </row>
    <row r="642" spans="2:10">
      <c r="B642" s="232"/>
      <c r="E642" s="232"/>
      <c r="F642" s="234"/>
      <c r="H642" s="234"/>
      <c r="I642" s="234"/>
      <c r="J642" s="234"/>
    </row>
    <row r="643" spans="2:10">
      <c r="B643" s="232"/>
      <c r="E643" s="232"/>
      <c r="F643" s="234"/>
      <c r="H643" s="234"/>
      <c r="I643" s="234"/>
      <c r="J643" s="234"/>
    </row>
    <row r="644" spans="2:10">
      <c r="B644" s="232"/>
      <c r="E644" s="232"/>
      <c r="F644" s="234"/>
      <c r="H644" s="234"/>
      <c r="I644" s="234"/>
      <c r="J644" s="234"/>
    </row>
    <row r="645" spans="2:10">
      <c r="B645" s="232"/>
      <c r="E645" s="232"/>
      <c r="F645" s="234"/>
      <c r="H645" s="234"/>
      <c r="I645" s="234"/>
      <c r="J645" s="234"/>
    </row>
    <row r="646" spans="2:10">
      <c r="B646" s="232"/>
      <c r="E646" s="232"/>
      <c r="F646" s="234"/>
      <c r="H646" s="234"/>
      <c r="I646" s="234"/>
      <c r="J646" s="234"/>
    </row>
    <row r="647" spans="2:10">
      <c r="B647" s="232"/>
      <c r="E647" s="232"/>
      <c r="F647" s="234"/>
      <c r="H647" s="234"/>
      <c r="I647" s="234"/>
      <c r="J647" s="234"/>
    </row>
    <row r="648" spans="2:10">
      <c r="B648" s="232"/>
      <c r="E648" s="232"/>
      <c r="F648" s="234"/>
      <c r="H648" s="234"/>
      <c r="I648" s="234"/>
      <c r="J648" s="234"/>
    </row>
    <row r="649" spans="2:10">
      <c r="B649" s="232"/>
      <c r="E649" s="232"/>
      <c r="F649" s="234"/>
      <c r="H649" s="234"/>
      <c r="I649" s="234"/>
      <c r="J649" s="234"/>
    </row>
    <row r="650" spans="2:10">
      <c r="B650" s="232"/>
      <c r="E650" s="232"/>
      <c r="F650" s="234"/>
      <c r="H650" s="234"/>
      <c r="I650" s="234"/>
      <c r="J650" s="234"/>
    </row>
    <row r="651" spans="2:10">
      <c r="B651" s="232"/>
      <c r="E651" s="232"/>
      <c r="F651" s="234"/>
      <c r="H651" s="234"/>
      <c r="I651" s="234"/>
      <c r="J651" s="234"/>
    </row>
    <row r="652" spans="2:10">
      <c r="B652" s="232"/>
      <c r="E652" s="232"/>
      <c r="F652" s="234"/>
      <c r="H652" s="234"/>
      <c r="I652" s="234"/>
      <c r="J652" s="234"/>
    </row>
    <row r="653" spans="2:10">
      <c r="B653" s="232"/>
      <c r="E653" s="232"/>
      <c r="F653" s="234"/>
      <c r="H653" s="234"/>
      <c r="I653" s="234"/>
      <c r="J653" s="234"/>
    </row>
    <row r="654" spans="2:10">
      <c r="B654" s="232"/>
      <c r="E654" s="232"/>
      <c r="F654" s="234"/>
      <c r="H654" s="234"/>
      <c r="I654" s="234"/>
      <c r="J654" s="234"/>
    </row>
    <row r="655" spans="2:10">
      <c r="B655" s="232"/>
      <c r="E655" s="232"/>
      <c r="F655" s="234"/>
      <c r="H655" s="234"/>
      <c r="I655" s="234"/>
      <c r="J655" s="234"/>
    </row>
    <row r="656" spans="2:10">
      <c r="B656" s="232"/>
      <c r="E656" s="232"/>
      <c r="F656" s="234"/>
      <c r="H656" s="234"/>
      <c r="I656" s="234"/>
      <c r="J656" s="234"/>
    </row>
    <row r="657" spans="2:10">
      <c r="B657" s="232"/>
      <c r="E657" s="232"/>
      <c r="F657" s="234"/>
      <c r="H657" s="234"/>
      <c r="I657" s="234"/>
      <c r="J657" s="234"/>
    </row>
    <row r="658" spans="2:10">
      <c r="B658" s="232"/>
      <c r="E658" s="232"/>
      <c r="F658" s="234"/>
      <c r="H658" s="234"/>
      <c r="I658" s="234"/>
      <c r="J658" s="234"/>
    </row>
    <row r="659" spans="2:10">
      <c r="B659" s="232"/>
      <c r="E659" s="232"/>
      <c r="F659" s="234"/>
      <c r="H659" s="234"/>
      <c r="I659" s="234"/>
      <c r="J659" s="234"/>
    </row>
    <row r="660" spans="2:10">
      <c r="B660" s="232"/>
      <c r="E660" s="232"/>
      <c r="F660" s="234"/>
      <c r="H660" s="234"/>
      <c r="I660" s="234"/>
      <c r="J660" s="234"/>
    </row>
    <row r="661" spans="2:10">
      <c r="B661" s="232"/>
      <c r="E661" s="232"/>
      <c r="F661" s="234"/>
      <c r="H661" s="234"/>
      <c r="I661" s="234"/>
      <c r="J661" s="234"/>
    </row>
    <row r="662" spans="2:10">
      <c r="B662" s="232"/>
      <c r="E662" s="232"/>
      <c r="F662" s="234"/>
      <c r="H662" s="234"/>
      <c r="I662" s="234"/>
      <c r="J662" s="234"/>
    </row>
    <row r="663" spans="2:10">
      <c r="B663" s="232"/>
      <c r="E663" s="232"/>
      <c r="F663" s="234"/>
      <c r="H663" s="234"/>
      <c r="I663" s="234"/>
      <c r="J663" s="234"/>
    </row>
    <row r="664" spans="2:10">
      <c r="B664" s="232"/>
      <c r="E664" s="232"/>
      <c r="F664" s="234"/>
      <c r="H664" s="234"/>
      <c r="I664" s="234"/>
      <c r="J664" s="234"/>
    </row>
    <row r="665" spans="2:10">
      <c r="B665" s="232"/>
      <c r="E665" s="232"/>
      <c r="F665" s="234"/>
      <c r="H665" s="234"/>
      <c r="I665" s="234"/>
      <c r="J665" s="234"/>
    </row>
    <row r="666" spans="2:10">
      <c r="B666" s="232"/>
      <c r="E666" s="232"/>
      <c r="F666" s="234"/>
      <c r="H666" s="234"/>
      <c r="I666" s="234"/>
      <c r="J666" s="234"/>
    </row>
    <row r="667" spans="2:10">
      <c r="B667" s="232"/>
      <c r="E667" s="232"/>
      <c r="F667" s="234"/>
      <c r="H667" s="234"/>
      <c r="I667" s="234"/>
      <c r="J667" s="234"/>
    </row>
    <row r="668" spans="2:10">
      <c r="B668" s="232"/>
      <c r="E668" s="232"/>
      <c r="F668" s="234"/>
      <c r="H668" s="234"/>
      <c r="I668" s="234"/>
      <c r="J668" s="234"/>
    </row>
    <row r="669" spans="2:10">
      <c r="B669" s="232"/>
      <c r="E669" s="232"/>
      <c r="F669" s="234"/>
      <c r="H669" s="234"/>
      <c r="I669" s="234"/>
      <c r="J669" s="234"/>
    </row>
    <row r="670" spans="2:10">
      <c r="B670" s="232"/>
      <c r="E670" s="232"/>
      <c r="F670" s="234"/>
      <c r="H670" s="234"/>
      <c r="I670" s="234"/>
      <c r="J670" s="234"/>
    </row>
    <row r="671" spans="2:10">
      <c r="B671" s="232"/>
      <c r="E671" s="232"/>
      <c r="F671" s="234"/>
      <c r="H671" s="234"/>
      <c r="I671" s="234"/>
      <c r="J671" s="234"/>
    </row>
    <row r="672" spans="2:10">
      <c r="B672" s="232"/>
      <c r="E672" s="232"/>
      <c r="F672" s="234"/>
      <c r="H672" s="234"/>
      <c r="I672" s="234"/>
      <c r="J672" s="234"/>
    </row>
    <row r="673" spans="2:10">
      <c r="B673" s="232"/>
      <c r="E673" s="232"/>
      <c r="F673" s="234"/>
      <c r="H673" s="234"/>
      <c r="I673" s="234"/>
      <c r="J673" s="234"/>
    </row>
    <row r="674" spans="2:10">
      <c r="B674" s="232"/>
      <c r="E674" s="232"/>
      <c r="F674" s="234"/>
      <c r="H674" s="234"/>
      <c r="I674" s="234"/>
      <c r="J674" s="234"/>
    </row>
    <row r="675" spans="2:10">
      <c r="B675" s="232"/>
      <c r="E675" s="232"/>
      <c r="F675" s="234"/>
      <c r="H675" s="234"/>
      <c r="I675" s="234"/>
      <c r="J675" s="234"/>
    </row>
    <row r="676" spans="2:10">
      <c r="B676" s="232"/>
      <c r="E676" s="232"/>
      <c r="F676" s="234"/>
      <c r="H676" s="234"/>
      <c r="I676" s="234"/>
      <c r="J676" s="234"/>
    </row>
    <row r="677" spans="2:10">
      <c r="B677" s="232"/>
      <c r="E677" s="232"/>
      <c r="F677" s="234"/>
      <c r="H677" s="234"/>
      <c r="I677" s="234"/>
      <c r="J677" s="234"/>
    </row>
    <row r="678" spans="2:10">
      <c r="B678" s="232"/>
      <c r="E678" s="232"/>
      <c r="F678" s="234"/>
      <c r="H678" s="234"/>
      <c r="I678" s="234"/>
      <c r="J678" s="234"/>
    </row>
    <row r="679" spans="2:10">
      <c r="B679" s="232"/>
      <c r="E679" s="232"/>
      <c r="F679" s="234"/>
      <c r="H679" s="234"/>
      <c r="I679" s="234"/>
      <c r="J679" s="234"/>
    </row>
    <row r="680" spans="2:10">
      <c r="B680" s="232"/>
      <c r="E680" s="232"/>
      <c r="F680" s="234"/>
      <c r="H680" s="234"/>
      <c r="I680" s="234"/>
      <c r="J680" s="234"/>
    </row>
    <row r="681" spans="2:10">
      <c r="B681" s="232"/>
      <c r="E681" s="232"/>
      <c r="F681" s="234"/>
      <c r="H681" s="234"/>
      <c r="I681" s="234"/>
      <c r="J681" s="234"/>
    </row>
    <row r="682" spans="2:10">
      <c r="B682" s="232"/>
      <c r="E682" s="232"/>
      <c r="F682" s="234"/>
      <c r="H682" s="234"/>
      <c r="I682" s="234"/>
      <c r="J682" s="234"/>
    </row>
    <row r="683" spans="2:10">
      <c r="B683" s="232"/>
      <c r="E683" s="232"/>
      <c r="F683" s="234"/>
      <c r="H683" s="234"/>
      <c r="I683" s="234"/>
      <c r="J683" s="234"/>
    </row>
    <row r="684" spans="2:10">
      <c r="B684" s="232"/>
      <c r="E684" s="232"/>
      <c r="F684" s="234"/>
      <c r="H684" s="234"/>
      <c r="I684" s="234"/>
      <c r="J684" s="234"/>
    </row>
    <row r="685" spans="2:10">
      <c r="B685" s="232"/>
      <c r="E685" s="232"/>
      <c r="F685" s="234"/>
      <c r="H685" s="234"/>
      <c r="I685" s="234"/>
      <c r="J685" s="234"/>
    </row>
    <row r="686" spans="2:10">
      <c r="B686" s="232"/>
      <c r="E686" s="232"/>
      <c r="F686" s="234"/>
      <c r="H686" s="234"/>
      <c r="I686" s="234"/>
      <c r="J686" s="234"/>
    </row>
    <row r="687" spans="2:10">
      <c r="B687" s="232"/>
      <c r="E687" s="232"/>
      <c r="F687" s="234"/>
      <c r="H687" s="234"/>
      <c r="I687" s="234"/>
      <c r="J687" s="234"/>
    </row>
    <row r="688" spans="2:10">
      <c r="B688" s="232"/>
      <c r="E688" s="232"/>
      <c r="F688" s="234"/>
      <c r="H688" s="234"/>
      <c r="I688" s="234"/>
      <c r="J688" s="234"/>
    </row>
    <row r="689" spans="2:10">
      <c r="B689" s="232"/>
      <c r="E689" s="232"/>
      <c r="F689" s="234"/>
      <c r="H689" s="234"/>
      <c r="I689" s="234"/>
      <c r="J689" s="234"/>
    </row>
    <row r="690" spans="2:10">
      <c r="B690" s="232"/>
      <c r="E690" s="232"/>
      <c r="F690" s="234"/>
      <c r="H690" s="234"/>
      <c r="I690" s="234"/>
      <c r="J690" s="234"/>
    </row>
    <row r="691" spans="2:10">
      <c r="B691" s="232"/>
      <c r="E691" s="232"/>
      <c r="F691" s="234"/>
      <c r="H691" s="234"/>
      <c r="I691" s="234"/>
      <c r="J691" s="234"/>
    </row>
    <row r="692" spans="2:10">
      <c r="B692" s="232"/>
      <c r="E692" s="232"/>
      <c r="F692" s="234"/>
      <c r="H692" s="234"/>
      <c r="I692" s="234"/>
      <c r="J692" s="234"/>
    </row>
    <row r="693" spans="2:10">
      <c r="B693" s="232"/>
      <c r="E693" s="232"/>
      <c r="F693" s="234"/>
      <c r="H693" s="234"/>
      <c r="I693" s="234"/>
      <c r="J693" s="234"/>
    </row>
    <row r="694" spans="2:10">
      <c r="B694" s="232"/>
      <c r="E694" s="232"/>
      <c r="F694" s="234"/>
      <c r="H694" s="234"/>
      <c r="I694" s="234"/>
      <c r="J694" s="234"/>
    </row>
    <row r="695" spans="2:10">
      <c r="B695" s="232"/>
      <c r="E695" s="232"/>
      <c r="F695" s="234"/>
      <c r="H695" s="234"/>
      <c r="I695" s="234"/>
      <c r="J695" s="234"/>
    </row>
    <row r="696" spans="2:10">
      <c r="B696" s="232"/>
      <c r="E696" s="232"/>
      <c r="F696" s="234"/>
      <c r="H696" s="234"/>
      <c r="I696" s="234"/>
      <c r="J696" s="234"/>
    </row>
    <row r="697" spans="2:10">
      <c r="B697" s="232"/>
      <c r="E697" s="232"/>
      <c r="F697" s="234"/>
      <c r="H697" s="234"/>
      <c r="I697" s="234"/>
      <c r="J697" s="234"/>
    </row>
    <row r="698" spans="2:10">
      <c r="B698" s="232"/>
      <c r="E698" s="232"/>
      <c r="F698" s="234"/>
      <c r="H698" s="234"/>
      <c r="I698" s="234"/>
      <c r="J698" s="234"/>
    </row>
    <row r="699" spans="2:10">
      <c r="B699" s="232"/>
      <c r="E699" s="232"/>
      <c r="F699" s="234"/>
      <c r="H699" s="234"/>
      <c r="I699" s="234"/>
      <c r="J699" s="234"/>
    </row>
    <row r="700" spans="2:10">
      <c r="B700" s="232"/>
      <c r="E700" s="232"/>
      <c r="F700" s="234"/>
      <c r="H700" s="234"/>
      <c r="I700" s="234"/>
      <c r="J700" s="234"/>
    </row>
    <row r="701" spans="2:10">
      <c r="B701" s="232"/>
      <c r="E701" s="232"/>
      <c r="F701" s="234"/>
      <c r="H701" s="234"/>
      <c r="I701" s="234"/>
      <c r="J701" s="234"/>
    </row>
    <row r="702" spans="2:10">
      <c r="B702" s="232"/>
      <c r="E702" s="232"/>
      <c r="F702" s="234"/>
      <c r="H702" s="234"/>
      <c r="I702" s="234"/>
      <c r="J702" s="234"/>
    </row>
    <row r="703" spans="2:10">
      <c r="B703" s="232"/>
      <c r="E703" s="232"/>
      <c r="F703" s="234"/>
      <c r="H703" s="234"/>
      <c r="I703" s="234"/>
      <c r="J703" s="234"/>
    </row>
    <row r="704" spans="2:10">
      <c r="B704" s="232"/>
      <c r="E704" s="232"/>
      <c r="F704" s="234"/>
      <c r="H704" s="234"/>
      <c r="I704" s="234"/>
      <c r="J704" s="234"/>
    </row>
    <row r="705" spans="2:10">
      <c r="B705" s="232"/>
      <c r="E705" s="232"/>
      <c r="F705" s="234"/>
      <c r="H705" s="234"/>
      <c r="I705" s="234"/>
      <c r="J705" s="234"/>
    </row>
    <row r="706" spans="2:10">
      <c r="B706" s="232"/>
      <c r="E706" s="232"/>
      <c r="F706" s="234"/>
      <c r="H706" s="234"/>
      <c r="I706" s="234"/>
      <c r="J706" s="234"/>
    </row>
    <row r="707" spans="2:10">
      <c r="B707" s="232"/>
      <c r="E707" s="232"/>
      <c r="F707" s="234"/>
      <c r="H707" s="234"/>
      <c r="I707" s="234"/>
      <c r="J707" s="234"/>
    </row>
    <row r="708" spans="2:10">
      <c r="B708" s="232"/>
      <c r="E708" s="232"/>
      <c r="F708" s="234"/>
      <c r="H708" s="234"/>
      <c r="I708" s="234"/>
      <c r="J708" s="234"/>
    </row>
    <row r="709" spans="2:10">
      <c r="B709" s="232"/>
      <c r="E709" s="232"/>
      <c r="F709" s="234"/>
      <c r="H709" s="234"/>
      <c r="I709" s="234"/>
      <c r="J709" s="234"/>
    </row>
    <row r="710" spans="2:10">
      <c r="B710" s="232"/>
      <c r="E710" s="232"/>
      <c r="F710" s="234"/>
      <c r="H710" s="234"/>
      <c r="I710" s="234"/>
      <c r="J710" s="234"/>
    </row>
    <row r="711" spans="2:10">
      <c r="B711" s="232"/>
      <c r="E711" s="232"/>
      <c r="F711" s="234"/>
      <c r="H711" s="234"/>
      <c r="I711" s="234"/>
      <c r="J711" s="234"/>
    </row>
    <row r="712" spans="2:10">
      <c r="B712" s="232"/>
      <c r="E712" s="232"/>
      <c r="F712" s="234"/>
      <c r="H712" s="234"/>
      <c r="I712" s="234"/>
      <c r="J712" s="234"/>
    </row>
    <row r="713" spans="2:10">
      <c r="B713" s="232"/>
      <c r="E713" s="232"/>
      <c r="F713" s="234"/>
      <c r="H713" s="234"/>
      <c r="I713" s="234"/>
      <c r="J713" s="234"/>
    </row>
    <row r="714" spans="2:10">
      <c r="B714" s="232"/>
      <c r="E714" s="232"/>
      <c r="F714" s="234"/>
      <c r="H714" s="234"/>
      <c r="I714" s="234"/>
      <c r="J714" s="234"/>
    </row>
    <row r="715" spans="2:10">
      <c r="B715" s="232"/>
      <c r="E715" s="232"/>
      <c r="F715" s="234"/>
      <c r="H715" s="234"/>
      <c r="I715" s="234"/>
      <c r="J715" s="234"/>
    </row>
    <row r="716" spans="2:10">
      <c r="B716" s="232"/>
      <c r="E716" s="232"/>
      <c r="F716" s="234"/>
      <c r="H716" s="234"/>
      <c r="I716" s="234"/>
      <c r="J716" s="234"/>
    </row>
    <row r="717" spans="2:10">
      <c r="B717" s="232"/>
      <c r="D717" s="319"/>
      <c r="E717" s="234"/>
      <c r="F717" s="234"/>
      <c r="G717" s="234"/>
      <c r="H717" s="234"/>
      <c r="I717" s="234"/>
      <c r="J717" s="234"/>
    </row>
    <row r="718" spans="2:10">
      <c r="B718" s="232"/>
      <c r="D718" s="319"/>
      <c r="E718" s="234"/>
      <c r="F718" s="234"/>
      <c r="G718" s="234"/>
      <c r="H718" s="234"/>
      <c r="I718" s="234"/>
      <c r="J718" s="234"/>
    </row>
    <row r="719" spans="2:10">
      <c r="B719" s="232"/>
      <c r="D719" s="319"/>
      <c r="E719" s="234"/>
      <c r="F719" s="234"/>
      <c r="G719" s="234"/>
      <c r="H719" s="234"/>
      <c r="I719" s="234"/>
      <c r="J719" s="234"/>
    </row>
    <row r="720" spans="2:10">
      <c r="B720" s="232"/>
      <c r="D720" s="319"/>
      <c r="E720" s="234"/>
      <c r="F720" s="234"/>
      <c r="G720" s="234"/>
      <c r="H720" s="234"/>
      <c r="I720" s="234"/>
      <c r="J720" s="234"/>
    </row>
    <row r="721" spans="2:10">
      <c r="B721" s="232"/>
      <c r="D721" s="319"/>
      <c r="E721" s="234"/>
      <c r="F721" s="234"/>
      <c r="G721" s="234"/>
      <c r="H721" s="234"/>
      <c r="I721" s="234"/>
      <c r="J721" s="234"/>
    </row>
    <row r="722" spans="2:10">
      <c r="B722" s="232"/>
      <c r="D722" s="319"/>
      <c r="E722" s="234"/>
      <c r="F722" s="234"/>
      <c r="G722" s="234"/>
      <c r="H722" s="234"/>
      <c r="I722" s="234"/>
      <c r="J722" s="234"/>
    </row>
    <row r="723" spans="2:10">
      <c r="B723" s="232"/>
      <c r="D723" s="319"/>
      <c r="E723" s="234"/>
      <c r="F723" s="234"/>
      <c r="G723" s="234"/>
      <c r="H723" s="234"/>
      <c r="I723" s="234"/>
      <c r="J723" s="234"/>
    </row>
    <row r="724" spans="2:10">
      <c r="B724" s="232"/>
      <c r="D724" s="319"/>
      <c r="E724" s="234"/>
      <c r="F724" s="234"/>
      <c r="G724" s="234"/>
      <c r="H724" s="234"/>
      <c r="I724" s="234"/>
      <c r="J724" s="234"/>
    </row>
    <row r="725" spans="2:10">
      <c r="B725" s="232"/>
      <c r="D725" s="319"/>
      <c r="E725" s="234"/>
      <c r="F725" s="234"/>
      <c r="G725" s="234"/>
      <c r="H725" s="234"/>
      <c r="I725" s="234"/>
      <c r="J725" s="234"/>
    </row>
    <row r="726" spans="2:10">
      <c r="B726" s="232"/>
      <c r="D726" s="319"/>
      <c r="E726" s="234"/>
      <c r="F726" s="234"/>
      <c r="G726" s="234"/>
      <c r="H726" s="234"/>
      <c r="I726" s="234"/>
      <c r="J726" s="234"/>
    </row>
    <row r="727" spans="2:10">
      <c r="B727" s="232"/>
      <c r="D727" s="319"/>
      <c r="E727" s="234"/>
      <c r="F727" s="234"/>
      <c r="G727" s="234"/>
      <c r="H727" s="234"/>
      <c r="I727" s="234"/>
      <c r="J727" s="234"/>
    </row>
    <row r="728" spans="2:10">
      <c r="B728" s="232"/>
      <c r="D728" s="319"/>
      <c r="E728" s="234"/>
      <c r="F728" s="234"/>
      <c r="G728" s="234"/>
      <c r="H728" s="234"/>
      <c r="I728" s="234"/>
      <c r="J728" s="234"/>
    </row>
    <row r="729" spans="2:10">
      <c r="B729" s="232"/>
      <c r="E729" s="232"/>
      <c r="F729" s="234"/>
      <c r="H729" s="234"/>
      <c r="I729" s="234"/>
      <c r="J729" s="234"/>
    </row>
    <row r="730" spans="2:10">
      <c r="B730" s="232"/>
      <c r="E730" s="232"/>
      <c r="F730" s="234"/>
      <c r="H730" s="234"/>
      <c r="I730" s="234"/>
      <c r="J730" s="234"/>
    </row>
    <row r="731" spans="2:10">
      <c r="B731" s="232"/>
      <c r="E731" s="232"/>
      <c r="F731" s="234"/>
      <c r="H731" s="234"/>
      <c r="I731" s="234"/>
      <c r="J731" s="234"/>
    </row>
    <row r="732" spans="2:10">
      <c r="B732" s="232"/>
      <c r="E732" s="232"/>
      <c r="F732" s="234"/>
      <c r="H732" s="234"/>
      <c r="I732" s="234"/>
      <c r="J732" s="234"/>
    </row>
    <row r="733" spans="2:10">
      <c r="B733" s="232"/>
      <c r="E733" s="232"/>
      <c r="F733" s="234"/>
      <c r="H733" s="234"/>
      <c r="I733" s="234"/>
      <c r="J733" s="234"/>
    </row>
    <row r="734" spans="2:10">
      <c r="B734" s="232"/>
      <c r="E734" s="232"/>
      <c r="F734" s="234"/>
      <c r="H734" s="234"/>
      <c r="I734" s="234"/>
      <c r="J734" s="234"/>
    </row>
    <row r="735" spans="2:10">
      <c r="B735" s="232"/>
      <c r="E735" s="232"/>
      <c r="F735" s="234"/>
      <c r="H735" s="234"/>
      <c r="I735" s="234"/>
      <c r="J735" s="234"/>
    </row>
    <row r="736" spans="2:10">
      <c r="B736" s="232"/>
      <c r="E736" s="232"/>
      <c r="F736" s="234"/>
      <c r="H736" s="234"/>
      <c r="I736" s="234"/>
      <c r="J736" s="234"/>
    </row>
    <row r="737" spans="2:10">
      <c r="B737" s="232"/>
      <c r="E737" s="232"/>
      <c r="F737" s="234"/>
      <c r="H737" s="234"/>
      <c r="I737" s="234"/>
      <c r="J737" s="234"/>
    </row>
    <row r="738" spans="2:10">
      <c r="B738" s="232"/>
      <c r="E738" s="232"/>
      <c r="F738" s="234"/>
      <c r="H738" s="234"/>
      <c r="I738" s="234"/>
      <c r="J738" s="234"/>
    </row>
    <row r="739" spans="2:10">
      <c r="B739" s="232"/>
      <c r="E739" s="232"/>
      <c r="F739" s="234"/>
      <c r="H739" s="234"/>
      <c r="I739" s="234"/>
      <c r="J739" s="234"/>
    </row>
    <row r="740" spans="2:10">
      <c r="B740" s="232"/>
      <c r="E740" s="232"/>
      <c r="F740" s="234"/>
      <c r="H740" s="234"/>
      <c r="I740" s="234"/>
      <c r="J740" s="234"/>
    </row>
    <row r="741" spans="2:10">
      <c r="B741" s="232"/>
      <c r="E741" s="232"/>
      <c r="F741" s="234"/>
      <c r="H741" s="234"/>
      <c r="I741" s="234"/>
      <c r="J741" s="234"/>
    </row>
    <row r="742" spans="2:10">
      <c r="B742" s="232"/>
      <c r="E742" s="232"/>
      <c r="F742" s="234"/>
      <c r="H742" s="234"/>
      <c r="I742" s="234"/>
      <c r="J742" s="234"/>
    </row>
    <row r="743" spans="2:10">
      <c r="B743" s="232"/>
      <c r="E743" s="232"/>
      <c r="F743" s="234"/>
      <c r="H743" s="234"/>
      <c r="I743" s="234"/>
      <c r="J743" s="234"/>
    </row>
    <row r="744" spans="2:10">
      <c r="B744" s="232"/>
      <c r="E744" s="232"/>
      <c r="F744" s="234"/>
      <c r="H744" s="234"/>
      <c r="I744" s="234"/>
      <c r="J744" s="234"/>
    </row>
    <row r="745" spans="2:10">
      <c r="B745" s="232"/>
      <c r="E745" s="232"/>
      <c r="F745" s="234"/>
      <c r="H745" s="234"/>
      <c r="I745" s="234"/>
      <c r="J745" s="234"/>
    </row>
    <row r="746" spans="2:10">
      <c r="B746" s="232"/>
      <c r="E746" s="232"/>
      <c r="F746" s="234"/>
      <c r="H746" s="234"/>
      <c r="I746" s="234"/>
      <c r="J746" s="234"/>
    </row>
    <row r="747" spans="2:10">
      <c r="B747" s="232"/>
      <c r="E747" s="232"/>
      <c r="F747" s="234"/>
      <c r="H747" s="234"/>
      <c r="I747" s="234"/>
      <c r="J747" s="234"/>
    </row>
    <row r="748" spans="2:10">
      <c r="B748" s="232"/>
      <c r="E748" s="232"/>
      <c r="F748" s="234"/>
      <c r="H748" s="234"/>
      <c r="I748" s="234"/>
      <c r="J748" s="234"/>
    </row>
    <row r="749" spans="2:10">
      <c r="B749" s="232"/>
      <c r="E749" s="232"/>
      <c r="F749" s="234"/>
      <c r="H749" s="234"/>
      <c r="I749" s="234"/>
      <c r="J749" s="234"/>
    </row>
    <row r="750" spans="2:10">
      <c r="B750" s="232"/>
      <c r="E750" s="232"/>
      <c r="F750" s="234"/>
      <c r="H750" s="234"/>
      <c r="I750" s="234"/>
      <c r="J750" s="234"/>
    </row>
    <row r="751" spans="2:10">
      <c r="B751" s="232"/>
      <c r="E751" s="232"/>
      <c r="F751" s="234"/>
      <c r="H751" s="234"/>
      <c r="I751" s="234"/>
      <c r="J751" s="234"/>
    </row>
    <row r="752" spans="2:10">
      <c r="B752" s="232"/>
      <c r="E752" s="232"/>
      <c r="F752" s="234"/>
      <c r="H752" s="234"/>
      <c r="I752" s="234"/>
      <c r="J752" s="234"/>
    </row>
    <row r="753" spans="2:10">
      <c r="B753" s="232"/>
      <c r="E753" s="232"/>
      <c r="F753" s="234"/>
      <c r="H753" s="234"/>
      <c r="I753" s="234"/>
      <c r="J753" s="234"/>
    </row>
    <row r="754" spans="2:10">
      <c r="B754" s="232"/>
      <c r="E754" s="232"/>
      <c r="F754" s="234"/>
      <c r="H754" s="234"/>
      <c r="I754" s="234"/>
      <c r="J754" s="234"/>
    </row>
    <row r="755" spans="2:10">
      <c r="B755" s="232"/>
      <c r="E755" s="232"/>
      <c r="F755" s="234"/>
      <c r="H755" s="234"/>
      <c r="I755" s="234"/>
      <c r="J755" s="234"/>
    </row>
    <row r="756" spans="2:10">
      <c r="B756" s="232"/>
      <c r="E756" s="232"/>
      <c r="F756" s="234"/>
      <c r="H756" s="234"/>
      <c r="I756" s="234"/>
      <c r="J756" s="234"/>
    </row>
    <row r="757" spans="2:10">
      <c r="B757" s="232"/>
      <c r="E757" s="232"/>
      <c r="F757" s="234"/>
      <c r="H757" s="234"/>
      <c r="I757" s="234"/>
      <c r="J757" s="234"/>
    </row>
    <row r="758" spans="2:10">
      <c r="B758" s="232"/>
      <c r="E758" s="232"/>
      <c r="F758" s="234"/>
      <c r="H758" s="234"/>
      <c r="I758" s="234"/>
      <c r="J758" s="234"/>
    </row>
    <row r="759" spans="2:10">
      <c r="B759" s="232"/>
      <c r="E759" s="232"/>
      <c r="F759" s="234"/>
      <c r="H759" s="234"/>
      <c r="I759" s="234"/>
      <c r="J759" s="234"/>
    </row>
    <row r="760" spans="2:10">
      <c r="B760" s="232"/>
      <c r="E760" s="232"/>
      <c r="F760" s="234"/>
      <c r="H760" s="234"/>
      <c r="I760" s="234"/>
      <c r="J760" s="234"/>
    </row>
    <row r="761" spans="2:10">
      <c r="B761" s="232"/>
      <c r="E761" s="232"/>
      <c r="F761" s="234"/>
      <c r="H761" s="234"/>
      <c r="I761" s="234"/>
      <c r="J761" s="234"/>
    </row>
    <row r="762" spans="2:10">
      <c r="B762" s="232"/>
      <c r="E762" s="232"/>
      <c r="F762" s="234"/>
      <c r="H762" s="234"/>
      <c r="I762" s="234"/>
      <c r="J762" s="234"/>
    </row>
    <row r="763" spans="2:10">
      <c r="B763" s="232"/>
      <c r="E763" s="232"/>
      <c r="F763" s="234"/>
      <c r="H763" s="234"/>
      <c r="I763" s="234"/>
      <c r="J763" s="234"/>
    </row>
    <row r="764" spans="2:10">
      <c r="B764" s="232"/>
      <c r="E764" s="232"/>
      <c r="F764" s="234"/>
      <c r="H764" s="234"/>
      <c r="I764" s="234"/>
      <c r="J764" s="234"/>
    </row>
    <row r="765" spans="2:10">
      <c r="B765" s="232"/>
      <c r="E765" s="232"/>
      <c r="F765" s="234"/>
      <c r="H765" s="234"/>
      <c r="I765" s="234"/>
      <c r="J765" s="234"/>
    </row>
    <row r="766" spans="2:10">
      <c r="B766" s="232"/>
      <c r="E766" s="232"/>
      <c r="F766" s="234"/>
      <c r="H766" s="234"/>
      <c r="I766" s="234"/>
      <c r="J766" s="234"/>
    </row>
    <row r="767" spans="2:10">
      <c r="B767" s="232"/>
      <c r="E767" s="232"/>
      <c r="F767" s="234"/>
      <c r="H767" s="234"/>
      <c r="I767" s="234"/>
      <c r="J767" s="234"/>
    </row>
    <row r="768" spans="2:10">
      <c r="B768" s="232"/>
      <c r="E768" s="232"/>
      <c r="F768" s="234"/>
      <c r="H768" s="234"/>
      <c r="I768" s="234"/>
      <c r="J768" s="234"/>
    </row>
    <row r="769" spans="2:10">
      <c r="B769" s="232"/>
      <c r="E769" s="232"/>
      <c r="F769" s="234"/>
      <c r="H769" s="234"/>
      <c r="I769" s="234"/>
      <c r="J769" s="234"/>
    </row>
    <row r="770" spans="2:10">
      <c r="B770" s="232"/>
      <c r="E770" s="232"/>
      <c r="F770" s="234"/>
      <c r="H770" s="234"/>
      <c r="I770" s="234"/>
      <c r="J770" s="234"/>
    </row>
    <row r="771" spans="2:10">
      <c r="B771" s="232"/>
      <c r="E771" s="232"/>
      <c r="F771" s="234"/>
      <c r="H771" s="234"/>
      <c r="I771" s="234"/>
      <c r="J771" s="234"/>
    </row>
    <row r="772" spans="2:10">
      <c r="B772" s="232"/>
      <c r="E772" s="232"/>
      <c r="F772" s="234"/>
      <c r="H772" s="234"/>
      <c r="I772" s="234"/>
      <c r="J772" s="234"/>
    </row>
    <row r="773" spans="2:10">
      <c r="B773" s="232"/>
      <c r="E773" s="232"/>
      <c r="F773" s="234"/>
      <c r="H773" s="234"/>
      <c r="I773" s="234"/>
      <c r="J773" s="234"/>
    </row>
    <row r="774" spans="2:10">
      <c r="B774" s="232"/>
      <c r="E774" s="232"/>
      <c r="F774" s="234"/>
      <c r="H774" s="234"/>
      <c r="I774" s="234"/>
      <c r="J774" s="234"/>
    </row>
    <row r="775" spans="2:10">
      <c r="B775" s="232"/>
      <c r="E775" s="232"/>
      <c r="F775" s="234"/>
      <c r="H775" s="234"/>
      <c r="I775" s="234"/>
      <c r="J775" s="234"/>
    </row>
    <row r="776" spans="2:10">
      <c r="B776" s="232"/>
      <c r="E776" s="232"/>
      <c r="F776" s="234"/>
      <c r="H776" s="234"/>
      <c r="I776" s="234"/>
      <c r="J776" s="234"/>
    </row>
    <row r="777" spans="2:10">
      <c r="B777" s="232"/>
      <c r="E777" s="232"/>
      <c r="F777" s="234"/>
      <c r="H777" s="234"/>
      <c r="I777" s="234"/>
      <c r="J777" s="234"/>
    </row>
    <row r="778" spans="2:10">
      <c r="B778" s="232"/>
      <c r="E778" s="232"/>
      <c r="F778" s="234"/>
      <c r="H778" s="234"/>
      <c r="I778" s="234"/>
      <c r="J778" s="234"/>
    </row>
    <row r="779" spans="2:10">
      <c r="B779" s="232"/>
      <c r="E779" s="232"/>
      <c r="F779" s="234"/>
      <c r="H779" s="234"/>
      <c r="I779" s="234"/>
      <c r="J779" s="234"/>
    </row>
    <row r="780" spans="2:10">
      <c r="B780" s="232"/>
      <c r="E780" s="232"/>
      <c r="F780" s="234"/>
      <c r="H780" s="234"/>
      <c r="I780" s="234"/>
      <c r="J780" s="234"/>
    </row>
    <row r="781" spans="2:10">
      <c r="B781" s="232"/>
      <c r="E781" s="232"/>
      <c r="F781" s="234"/>
      <c r="H781" s="234"/>
      <c r="I781" s="234"/>
      <c r="J781" s="234"/>
    </row>
    <row r="782" spans="2:10">
      <c r="B782" s="232"/>
      <c r="E782" s="232"/>
      <c r="F782" s="234"/>
      <c r="H782" s="234"/>
      <c r="I782" s="234"/>
      <c r="J782" s="234"/>
    </row>
    <row r="783" spans="2:10">
      <c r="B783" s="232"/>
      <c r="E783" s="232"/>
      <c r="F783" s="234"/>
      <c r="H783" s="234"/>
      <c r="I783" s="234"/>
      <c r="J783" s="234"/>
    </row>
    <row r="784" spans="2:10">
      <c r="B784" s="232"/>
      <c r="E784" s="232"/>
      <c r="F784" s="234"/>
      <c r="H784" s="234"/>
      <c r="I784" s="234"/>
      <c r="J784" s="234"/>
    </row>
    <row r="785" spans="2:10">
      <c r="B785" s="232"/>
      <c r="E785" s="232"/>
      <c r="F785" s="234"/>
      <c r="H785" s="234"/>
      <c r="I785" s="234"/>
      <c r="J785" s="234"/>
    </row>
    <row r="786" spans="2:10">
      <c r="B786" s="232"/>
      <c r="E786" s="232"/>
      <c r="F786" s="234"/>
      <c r="H786" s="234"/>
      <c r="I786" s="234"/>
      <c r="J786" s="234"/>
    </row>
    <row r="787" spans="2:10">
      <c r="B787" s="232"/>
      <c r="E787" s="232"/>
      <c r="F787" s="234"/>
      <c r="H787" s="234"/>
      <c r="I787" s="234"/>
      <c r="J787" s="234"/>
    </row>
    <row r="788" spans="2:10">
      <c r="B788" s="232"/>
      <c r="E788" s="232"/>
      <c r="F788" s="234"/>
      <c r="H788" s="234"/>
      <c r="I788" s="234"/>
      <c r="J788" s="234"/>
    </row>
    <row r="789" spans="2:10">
      <c r="B789" s="232"/>
      <c r="E789" s="232"/>
      <c r="F789" s="234"/>
      <c r="H789" s="234"/>
      <c r="I789" s="234"/>
      <c r="J789" s="234"/>
    </row>
    <row r="790" spans="2:10">
      <c r="B790" s="232"/>
      <c r="E790" s="232"/>
      <c r="F790" s="234"/>
      <c r="H790" s="234"/>
      <c r="I790" s="234"/>
      <c r="J790" s="234"/>
    </row>
    <row r="791" spans="2:10">
      <c r="B791" s="232"/>
      <c r="E791" s="232"/>
      <c r="F791" s="234"/>
      <c r="H791" s="234"/>
      <c r="I791" s="234"/>
      <c r="J791" s="234"/>
    </row>
    <row r="792" spans="2:10">
      <c r="B792" s="232"/>
      <c r="E792" s="232"/>
      <c r="F792" s="234"/>
      <c r="H792" s="234"/>
      <c r="I792" s="234"/>
      <c r="J792" s="234"/>
    </row>
    <row r="793" spans="2:10">
      <c r="B793" s="232"/>
      <c r="E793" s="232"/>
      <c r="F793" s="234"/>
      <c r="H793" s="234"/>
      <c r="I793" s="234"/>
      <c r="J793" s="234"/>
    </row>
    <row r="794" spans="2:10">
      <c r="B794" s="232"/>
      <c r="E794" s="232"/>
      <c r="F794" s="234"/>
      <c r="H794" s="234"/>
      <c r="I794" s="234"/>
      <c r="J794" s="234"/>
    </row>
    <row r="795" spans="2:10">
      <c r="B795" s="232"/>
      <c r="E795" s="232"/>
      <c r="F795" s="234"/>
      <c r="H795" s="234"/>
      <c r="I795" s="234"/>
      <c r="J795" s="234"/>
    </row>
    <row r="796" spans="2:10">
      <c r="B796" s="232"/>
      <c r="E796" s="232"/>
      <c r="F796" s="234"/>
      <c r="H796" s="234"/>
      <c r="I796" s="234"/>
      <c r="J796" s="234"/>
    </row>
    <row r="797" spans="2:10">
      <c r="B797" s="232"/>
      <c r="E797" s="232"/>
      <c r="F797" s="234"/>
      <c r="H797" s="234"/>
      <c r="I797" s="234"/>
      <c r="J797" s="234"/>
    </row>
    <row r="798" spans="2:10">
      <c r="B798" s="232"/>
      <c r="E798" s="232"/>
      <c r="F798" s="234"/>
      <c r="H798" s="234"/>
      <c r="I798" s="234"/>
      <c r="J798" s="234"/>
    </row>
    <row r="799" spans="2:10">
      <c r="B799" s="232"/>
      <c r="E799" s="232"/>
      <c r="F799" s="234"/>
      <c r="H799" s="234"/>
      <c r="I799" s="234"/>
      <c r="J799" s="234"/>
    </row>
    <row r="800" spans="2:10">
      <c r="B800" s="232"/>
      <c r="E800" s="232"/>
      <c r="F800" s="234"/>
      <c r="H800" s="234"/>
      <c r="I800" s="234"/>
      <c r="J800" s="234"/>
    </row>
    <row r="801" spans="2:10">
      <c r="B801" s="232"/>
      <c r="E801" s="232"/>
      <c r="F801" s="234"/>
      <c r="H801" s="234"/>
      <c r="I801" s="234"/>
      <c r="J801" s="234"/>
    </row>
    <row r="802" spans="2:10">
      <c r="B802" s="232"/>
      <c r="E802" s="232"/>
      <c r="F802" s="234"/>
      <c r="H802" s="234"/>
      <c r="I802" s="234"/>
      <c r="J802" s="234"/>
    </row>
    <row r="803" spans="2:10">
      <c r="B803" s="232"/>
      <c r="E803" s="232"/>
      <c r="F803" s="234"/>
      <c r="H803" s="234"/>
      <c r="I803" s="234"/>
      <c r="J803" s="234"/>
    </row>
    <row r="804" spans="2:10">
      <c r="B804" s="232"/>
      <c r="E804" s="232"/>
      <c r="F804" s="234"/>
      <c r="H804" s="234"/>
      <c r="I804" s="234"/>
      <c r="J804" s="234"/>
    </row>
    <row r="805" spans="2:10">
      <c r="B805" s="232"/>
      <c r="E805" s="232"/>
      <c r="F805" s="234"/>
      <c r="H805" s="234"/>
      <c r="I805" s="234"/>
      <c r="J805" s="234"/>
    </row>
    <row r="806" spans="2:10">
      <c r="B806" s="232"/>
      <c r="E806" s="232"/>
      <c r="F806" s="234"/>
      <c r="H806" s="234"/>
      <c r="I806" s="234"/>
      <c r="J806" s="234"/>
    </row>
    <row r="807" spans="2:10">
      <c r="B807" s="232"/>
      <c r="E807" s="232"/>
      <c r="F807" s="234"/>
      <c r="H807" s="234"/>
      <c r="I807" s="234"/>
      <c r="J807" s="234"/>
    </row>
    <row r="808" spans="2:10">
      <c r="B808" s="232"/>
      <c r="E808" s="232"/>
      <c r="F808" s="234"/>
      <c r="H808" s="234"/>
      <c r="I808" s="234"/>
      <c r="J808" s="234"/>
    </row>
    <row r="809" spans="2:10">
      <c r="B809" s="232"/>
      <c r="E809" s="232"/>
      <c r="F809" s="234"/>
      <c r="H809" s="234"/>
      <c r="I809" s="234"/>
      <c r="J809" s="234"/>
    </row>
    <row r="810" spans="2:10">
      <c r="B810" s="232"/>
      <c r="E810" s="232"/>
      <c r="F810" s="234"/>
      <c r="H810" s="234"/>
      <c r="I810" s="234"/>
      <c r="J810" s="234"/>
    </row>
    <row r="811" spans="2:10">
      <c r="B811" s="232"/>
      <c r="E811" s="232"/>
      <c r="F811" s="234"/>
      <c r="H811" s="234"/>
      <c r="I811" s="234"/>
      <c r="J811" s="234"/>
    </row>
    <row r="812" spans="2:10">
      <c r="B812" s="232"/>
      <c r="E812" s="232"/>
      <c r="F812" s="234"/>
      <c r="H812" s="234"/>
      <c r="I812" s="234"/>
      <c r="J812" s="234"/>
    </row>
    <row r="813" spans="2:10">
      <c r="B813" s="232"/>
      <c r="E813" s="232"/>
      <c r="F813" s="234"/>
      <c r="H813" s="234"/>
      <c r="I813" s="234"/>
      <c r="J813" s="234"/>
    </row>
    <row r="814" spans="2:10">
      <c r="B814" s="232"/>
      <c r="E814" s="232"/>
      <c r="F814" s="234"/>
      <c r="H814" s="234"/>
      <c r="I814" s="234"/>
      <c r="J814" s="234"/>
    </row>
    <row r="815" spans="2:10">
      <c r="B815" s="232"/>
      <c r="E815" s="232"/>
      <c r="F815" s="234"/>
      <c r="H815" s="234"/>
      <c r="I815" s="234"/>
      <c r="J815" s="234"/>
    </row>
    <row r="816" spans="2:10">
      <c r="B816" s="232"/>
      <c r="E816" s="232"/>
      <c r="F816" s="234"/>
      <c r="H816" s="234"/>
      <c r="I816" s="234"/>
      <c r="J816" s="234"/>
    </row>
    <row r="817" spans="2:10">
      <c r="B817" s="232"/>
      <c r="E817" s="232"/>
      <c r="F817" s="234"/>
      <c r="H817" s="234"/>
      <c r="I817" s="234"/>
      <c r="J817" s="234"/>
    </row>
    <row r="818" spans="2:10">
      <c r="B818" s="232"/>
      <c r="E818" s="232"/>
      <c r="F818" s="234"/>
      <c r="H818" s="234"/>
      <c r="I818" s="234"/>
      <c r="J818" s="234"/>
    </row>
    <row r="819" spans="2:10">
      <c r="B819" s="232"/>
      <c r="E819" s="232"/>
      <c r="F819" s="234"/>
      <c r="H819" s="234"/>
      <c r="I819" s="234"/>
      <c r="J819" s="234"/>
    </row>
    <row r="820" spans="2:10">
      <c r="B820" s="232"/>
      <c r="E820" s="232"/>
      <c r="F820" s="234"/>
      <c r="H820" s="234"/>
      <c r="I820" s="234"/>
      <c r="J820" s="234"/>
    </row>
    <row r="821" spans="2:10">
      <c r="B821" s="232"/>
      <c r="E821" s="232"/>
      <c r="F821" s="234"/>
      <c r="H821" s="234"/>
      <c r="I821" s="234"/>
      <c r="J821" s="234"/>
    </row>
    <row r="822" spans="2:10">
      <c r="B822" s="232"/>
      <c r="E822" s="232"/>
      <c r="F822" s="234"/>
      <c r="H822" s="234"/>
      <c r="I822" s="234"/>
      <c r="J822" s="234"/>
    </row>
    <row r="823" spans="2:10">
      <c r="B823" s="232"/>
      <c r="E823" s="232"/>
      <c r="F823" s="234"/>
      <c r="H823" s="234"/>
      <c r="I823" s="234"/>
      <c r="J823" s="234"/>
    </row>
    <row r="824" spans="2:10">
      <c r="B824" s="232"/>
      <c r="E824" s="232"/>
      <c r="F824" s="234"/>
      <c r="H824" s="234"/>
      <c r="I824" s="234"/>
      <c r="J824" s="234"/>
    </row>
    <row r="825" spans="2:10">
      <c r="B825" s="232"/>
      <c r="E825" s="232"/>
      <c r="F825" s="234"/>
      <c r="H825" s="234"/>
      <c r="I825" s="234"/>
      <c r="J825" s="234"/>
    </row>
    <row r="826" spans="2:10">
      <c r="B826" s="232"/>
      <c r="E826" s="232"/>
      <c r="F826" s="234"/>
      <c r="H826" s="234"/>
      <c r="I826" s="234"/>
      <c r="J826" s="234"/>
    </row>
    <row r="827" spans="2:10">
      <c r="B827" s="232"/>
      <c r="E827" s="232"/>
      <c r="F827" s="234"/>
      <c r="H827" s="234"/>
      <c r="I827" s="234"/>
      <c r="J827" s="234"/>
    </row>
    <row r="828" spans="2:10">
      <c r="B828" s="232"/>
      <c r="E828" s="232"/>
      <c r="F828" s="234"/>
      <c r="H828" s="234"/>
      <c r="I828" s="234"/>
      <c r="J828" s="234"/>
    </row>
    <row r="829" spans="2:10">
      <c r="B829" s="232"/>
      <c r="E829" s="232"/>
      <c r="F829" s="234"/>
      <c r="H829" s="234"/>
      <c r="I829" s="234"/>
      <c r="J829" s="234"/>
    </row>
    <row r="830" spans="2:10">
      <c r="B830" s="232"/>
      <c r="E830" s="232"/>
      <c r="F830" s="234"/>
      <c r="H830" s="234"/>
      <c r="I830" s="234"/>
      <c r="J830" s="234"/>
    </row>
    <row r="831" spans="2:10">
      <c r="B831" s="232"/>
      <c r="E831" s="232"/>
      <c r="F831" s="234"/>
      <c r="H831" s="234"/>
      <c r="I831" s="234"/>
      <c r="J831" s="234"/>
    </row>
    <row r="832" spans="2:10">
      <c r="B832" s="232"/>
      <c r="E832" s="232"/>
      <c r="F832" s="234"/>
      <c r="H832" s="234"/>
      <c r="I832" s="234"/>
      <c r="J832" s="234"/>
    </row>
    <row r="833" spans="2:10">
      <c r="B833" s="232"/>
      <c r="E833" s="232"/>
      <c r="F833" s="234"/>
      <c r="H833" s="234"/>
      <c r="I833" s="234"/>
      <c r="J833" s="234"/>
    </row>
    <row r="834" spans="2:10">
      <c r="B834" s="232"/>
      <c r="E834" s="232"/>
      <c r="F834" s="234"/>
      <c r="H834" s="234"/>
      <c r="I834" s="234"/>
      <c r="J834" s="234"/>
    </row>
    <row r="835" spans="2:10">
      <c r="B835" s="232"/>
      <c r="E835" s="232"/>
      <c r="F835" s="234"/>
      <c r="H835" s="234"/>
      <c r="I835" s="234"/>
      <c r="J835" s="234"/>
    </row>
    <row r="836" spans="2:10">
      <c r="B836" s="232"/>
      <c r="E836" s="232"/>
      <c r="F836" s="234"/>
      <c r="H836" s="234"/>
      <c r="I836" s="234"/>
      <c r="J836" s="234"/>
    </row>
    <row r="837" spans="2:10">
      <c r="B837" s="232"/>
      <c r="E837" s="232"/>
      <c r="F837" s="234"/>
      <c r="H837" s="234"/>
      <c r="I837" s="234"/>
      <c r="J837" s="234"/>
    </row>
    <row r="838" spans="2:10">
      <c r="B838" s="232"/>
      <c r="E838" s="232"/>
      <c r="F838" s="234"/>
      <c r="H838" s="234"/>
      <c r="I838" s="234"/>
      <c r="J838" s="234"/>
    </row>
    <row r="839" spans="2:10">
      <c r="B839" s="232"/>
      <c r="E839" s="232"/>
      <c r="F839" s="234"/>
      <c r="H839" s="234"/>
      <c r="I839" s="234"/>
      <c r="J839" s="234"/>
    </row>
    <row r="840" spans="2:10">
      <c r="B840" s="232"/>
      <c r="E840" s="232"/>
      <c r="F840" s="234"/>
      <c r="H840" s="234"/>
      <c r="I840" s="234"/>
      <c r="J840" s="234"/>
    </row>
    <row r="841" spans="2:10">
      <c r="B841" s="232"/>
      <c r="E841" s="232"/>
      <c r="F841" s="234"/>
      <c r="H841" s="234"/>
      <c r="I841" s="234"/>
      <c r="J841" s="234"/>
    </row>
    <row r="842" spans="2:10">
      <c r="B842" s="232"/>
      <c r="E842" s="232"/>
      <c r="F842" s="234"/>
      <c r="H842" s="234"/>
      <c r="I842" s="234"/>
      <c r="J842" s="234"/>
    </row>
    <row r="843" spans="2:10">
      <c r="B843" s="232"/>
      <c r="E843" s="232"/>
      <c r="F843" s="234"/>
      <c r="H843" s="234"/>
      <c r="I843" s="234"/>
      <c r="J843" s="234"/>
    </row>
    <row r="844" spans="2:10">
      <c r="B844" s="232"/>
      <c r="E844" s="232"/>
      <c r="F844" s="234"/>
      <c r="H844" s="234"/>
      <c r="I844" s="234"/>
      <c r="J844" s="234"/>
    </row>
    <row r="845" spans="2:10">
      <c r="B845" s="232"/>
      <c r="E845" s="232"/>
      <c r="F845" s="234"/>
      <c r="H845" s="234"/>
      <c r="I845" s="234"/>
      <c r="J845" s="234"/>
    </row>
    <row r="846" spans="2:10">
      <c r="B846" s="232"/>
      <c r="E846" s="232"/>
      <c r="F846" s="234"/>
      <c r="H846" s="234"/>
      <c r="I846" s="234"/>
      <c r="J846" s="234"/>
    </row>
    <row r="847" spans="2:10">
      <c r="B847" s="232"/>
      <c r="E847" s="232"/>
      <c r="F847" s="234"/>
      <c r="H847" s="234"/>
      <c r="I847" s="234"/>
      <c r="J847" s="234"/>
    </row>
    <row r="848" spans="2:10">
      <c r="B848" s="232"/>
      <c r="E848" s="232"/>
      <c r="F848" s="234"/>
      <c r="H848" s="234"/>
      <c r="I848" s="234"/>
      <c r="J848" s="234"/>
    </row>
    <row r="849" spans="2:10">
      <c r="B849" s="232"/>
      <c r="E849" s="232"/>
      <c r="F849" s="234"/>
      <c r="H849" s="234"/>
      <c r="I849" s="234"/>
      <c r="J849" s="234"/>
    </row>
    <row r="850" spans="2:10">
      <c r="B850" s="232"/>
      <c r="E850" s="232"/>
      <c r="F850" s="234"/>
      <c r="H850" s="234"/>
      <c r="I850" s="234"/>
      <c r="J850" s="234"/>
    </row>
    <row r="851" spans="2:10">
      <c r="B851" s="232"/>
      <c r="E851" s="232"/>
      <c r="F851" s="234"/>
      <c r="H851" s="234"/>
      <c r="I851" s="234"/>
      <c r="J851" s="234"/>
    </row>
    <row r="852" spans="2:10">
      <c r="B852" s="232"/>
      <c r="E852" s="232"/>
      <c r="F852" s="234"/>
      <c r="H852" s="234"/>
      <c r="I852" s="234"/>
      <c r="J852" s="234"/>
    </row>
    <row r="853" spans="2:10">
      <c r="B853" s="232"/>
      <c r="E853" s="232"/>
      <c r="F853" s="234"/>
      <c r="H853" s="234"/>
      <c r="I853" s="234"/>
      <c r="J853" s="234"/>
    </row>
    <row r="854" spans="2:10">
      <c r="B854" s="232"/>
      <c r="E854" s="232"/>
      <c r="F854" s="234"/>
      <c r="H854" s="234"/>
      <c r="I854" s="234"/>
      <c r="J854" s="234"/>
    </row>
    <row r="855" spans="2:10">
      <c r="B855" s="232"/>
      <c r="E855" s="232"/>
      <c r="F855" s="234"/>
      <c r="H855" s="234"/>
      <c r="I855" s="234"/>
      <c r="J855" s="234"/>
    </row>
    <row r="856" spans="2:10">
      <c r="B856" s="232"/>
      <c r="E856" s="232"/>
      <c r="F856" s="234"/>
      <c r="H856" s="234"/>
      <c r="I856" s="234"/>
      <c r="J856" s="234"/>
    </row>
    <row r="857" spans="2:10">
      <c r="B857" s="232"/>
      <c r="E857" s="232"/>
      <c r="F857" s="234"/>
      <c r="H857" s="234"/>
      <c r="I857" s="234"/>
      <c r="J857" s="234"/>
    </row>
    <row r="858" spans="2:10">
      <c r="B858" s="232"/>
      <c r="E858" s="232"/>
      <c r="F858" s="234"/>
      <c r="H858" s="234"/>
      <c r="I858" s="234"/>
      <c r="J858" s="234"/>
    </row>
    <row r="859" spans="2:10">
      <c r="B859" s="232"/>
      <c r="E859" s="232"/>
      <c r="F859" s="234"/>
      <c r="H859" s="234"/>
      <c r="I859" s="234"/>
      <c r="J859" s="234"/>
    </row>
    <row r="860" spans="2:10">
      <c r="B860" s="232"/>
      <c r="E860" s="232"/>
      <c r="F860" s="234"/>
      <c r="H860" s="234"/>
      <c r="I860" s="234"/>
      <c r="J860" s="234"/>
    </row>
    <row r="861" spans="2:10">
      <c r="B861" s="232"/>
      <c r="E861" s="232"/>
      <c r="F861" s="234"/>
      <c r="H861" s="234"/>
      <c r="I861" s="234"/>
      <c r="J861" s="234"/>
    </row>
    <row r="862" spans="2:10">
      <c r="B862" s="232"/>
      <c r="E862" s="232"/>
      <c r="F862" s="234"/>
      <c r="H862" s="234"/>
      <c r="I862" s="234"/>
      <c r="J862" s="234"/>
    </row>
    <row r="863" spans="2:10">
      <c r="B863" s="232"/>
      <c r="E863" s="232"/>
      <c r="F863" s="234"/>
      <c r="H863" s="234"/>
      <c r="I863" s="234"/>
      <c r="J863" s="234"/>
    </row>
    <row r="864" spans="2:10">
      <c r="B864" s="232"/>
      <c r="E864" s="232"/>
      <c r="F864" s="234"/>
      <c r="H864" s="234"/>
      <c r="I864" s="234"/>
      <c r="J864" s="234"/>
    </row>
    <row r="865" spans="2:10">
      <c r="B865" s="232"/>
      <c r="E865" s="232"/>
      <c r="F865" s="234"/>
      <c r="H865" s="234"/>
      <c r="I865" s="234"/>
      <c r="J865" s="234"/>
    </row>
    <row r="866" spans="2:10">
      <c r="B866" s="232"/>
      <c r="E866" s="232"/>
      <c r="F866" s="234"/>
      <c r="H866" s="234"/>
      <c r="I866" s="234"/>
      <c r="J866" s="234"/>
    </row>
    <row r="867" spans="2:10">
      <c r="B867" s="232"/>
      <c r="E867" s="232"/>
      <c r="F867" s="234"/>
      <c r="H867" s="234"/>
      <c r="I867" s="234"/>
      <c r="J867" s="234"/>
    </row>
    <row r="868" spans="2:10">
      <c r="B868" s="232"/>
      <c r="E868" s="232"/>
      <c r="F868" s="234"/>
      <c r="H868" s="234"/>
      <c r="I868" s="234"/>
      <c r="J868" s="234"/>
    </row>
    <row r="869" spans="2:10">
      <c r="B869" s="232"/>
      <c r="E869" s="232"/>
      <c r="F869" s="234"/>
      <c r="H869" s="234"/>
      <c r="I869" s="234"/>
      <c r="J869" s="234"/>
    </row>
    <row r="870" spans="2:10">
      <c r="B870" s="232"/>
      <c r="E870" s="232"/>
      <c r="F870" s="234"/>
      <c r="H870" s="234"/>
      <c r="I870" s="234"/>
      <c r="J870" s="234"/>
    </row>
    <row r="871" spans="2:10">
      <c r="B871" s="232"/>
      <c r="E871" s="232"/>
      <c r="F871" s="234"/>
      <c r="H871" s="234"/>
      <c r="I871" s="234"/>
      <c r="J871" s="234"/>
    </row>
    <row r="872" spans="2:10">
      <c r="B872" s="232"/>
      <c r="E872" s="232"/>
      <c r="F872" s="234"/>
      <c r="H872" s="234"/>
      <c r="I872" s="234"/>
      <c r="J872" s="234"/>
    </row>
    <row r="873" spans="2:10">
      <c r="B873" s="232"/>
      <c r="E873" s="232"/>
      <c r="F873" s="234"/>
      <c r="H873" s="234"/>
      <c r="I873" s="234"/>
      <c r="J873" s="234"/>
    </row>
    <row r="874" spans="2:10">
      <c r="B874" s="232"/>
      <c r="E874" s="232"/>
      <c r="F874" s="234"/>
      <c r="H874" s="234"/>
      <c r="I874" s="234"/>
      <c r="J874" s="234"/>
    </row>
    <row r="875" spans="2:10">
      <c r="B875" s="232"/>
      <c r="E875" s="232"/>
      <c r="F875" s="234"/>
      <c r="H875" s="234"/>
      <c r="I875" s="234"/>
      <c r="J875" s="234"/>
    </row>
    <row r="876" spans="2:10">
      <c r="B876" s="232"/>
      <c r="E876" s="232"/>
      <c r="F876" s="234"/>
      <c r="H876" s="234"/>
      <c r="I876" s="234"/>
      <c r="J876" s="234"/>
    </row>
    <row r="877" spans="2:10">
      <c r="B877" s="232"/>
      <c r="E877" s="232"/>
      <c r="F877" s="234"/>
      <c r="H877" s="234"/>
      <c r="I877" s="234"/>
      <c r="J877" s="234"/>
    </row>
    <row r="878" spans="2:10">
      <c r="B878" s="232"/>
      <c r="E878" s="232"/>
      <c r="F878" s="234"/>
      <c r="H878" s="234"/>
      <c r="I878" s="234"/>
      <c r="J878" s="234"/>
    </row>
    <row r="879" spans="2:10">
      <c r="B879" s="232"/>
      <c r="E879" s="232"/>
      <c r="F879" s="234"/>
      <c r="H879" s="234"/>
      <c r="I879" s="234"/>
      <c r="J879" s="234"/>
    </row>
    <row r="880" spans="2:10">
      <c r="B880" s="232"/>
      <c r="E880" s="232"/>
      <c r="F880" s="234"/>
      <c r="H880" s="234"/>
      <c r="I880" s="234"/>
      <c r="J880" s="234"/>
    </row>
    <row r="881" spans="2:10">
      <c r="B881" s="232"/>
      <c r="E881" s="232"/>
      <c r="F881" s="234"/>
      <c r="H881" s="234"/>
      <c r="I881" s="234"/>
      <c r="J881" s="234"/>
    </row>
    <row r="882" spans="2:10">
      <c r="B882" s="232"/>
      <c r="E882" s="232"/>
      <c r="F882" s="234"/>
      <c r="H882" s="234"/>
      <c r="I882" s="234"/>
      <c r="J882" s="234"/>
    </row>
    <row r="883" spans="2:10">
      <c r="B883" s="232"/>
      <c r="E883" s="232"/>
      <c r="F883" s="234"/>
      <c r="H883" s="234"/>
      <c r="I883" s="234"/>
      <c r="J883" s="234"/>
    </row>
    <row r="884" spans="2:10">
      <c r="B884" s="232"/>
      <c r="E884" s="232"/>
      <c r="F884" s="234"/>
      <c r="H884" s="234"/>
      <c r="I884" s="234"/>
      <c r="J884" s="234"/>
    </row>
    <row r="885" spans="2:10">
      <c r="B885" s="232"/>
      <c r="E885" s="232"/>
      <c r="F885" s="234"/>
      <c r="H885" s="234"/>
      <c r="I885" s="234"/>
      <c r="J885" s="234"/>
    </row>
    <row r="886" spans="2:10">
      <c r="B886" s="232"/>
      <c r="E886" s="232"/>
      <c r="F886" s="234"/>
      <c r="H886" s="234"/>
      <c r="I886" s="234"/>
      <c r="J886" s="234"/>
    </row>
    <row r="887" spans="2:10">
      <c r="B887" s="232"/>
      <c r="E887" s="232"/>
      <c r="F887" s="234"/>
      <c r="H887" s="234"/>
      <c r="I887" s="234"/>
      <c r="J887" s="234"/>
    </row>
    <row r="888" spans="2:10">
      <c r="B888" s="232"/>
      <c r="E888" s="232"/>
      <c r="F888" s="234"/>
      <c r="H888" s="234"/>
      <c r="I888" s="234"/>
      <c r="J888" s="234"/>
    </row>
    <row r="889" spans="2:10">
      <c r="B889" s="232"/>
      <c r="E889" s="232"/>
      <c r="F889" s="234"/>
      <c r="H889" s="234"/>
      <c r="I889" s="234"/>
      <c r="J889" s="234"/>
    </row>
    <row r="890" spans="2:10">
      <c r="B890" s="232"/>
      <c r="E890" s="232"/>
      <c r="F890" s="234"/>
      <c r="H890" s="234"/>
      <c r="I890" s="234"/>
      <c r="J890" s="234"/>
    </row>
    <row r="891" spans="2:10">
      <c r="B891" s="232"/>
      <c r="E891" s="232"/>
      <c r="F891" s="234"/>
      <c r="H891" s="234"/>
      <c r="I891" s="234"/>
      <c r="J891" s="234"/>
    </row>
    <row r="892" spans="2:10">
      <c r="B892" s="232"/>
      <c r="E892" s="232"/>
      <c r="F892" s="234"/>
      <c r="H892" s="234"/>
      <c r="I892" s="234"/>
      <c r="J892" s="234"/>
    </row>
    <row r="893" spans="2:10">
      <c r="B893" s="232"/>
      <c r="E893" s="232"/>
      <c r="F893" s="234"/>
      <c r="H893" s="234"/>
      <c r="I893" s="234"/>
      <c r="J893" s="234"/>
    </row>
    <row r="894" spans="2:10">
      <c r="B894" s="232"/>
      <c r="E894" s="232"/>
      <c r="F894" s="234"/>
      <c r="H894" s="234"/>
      <c r="I894" s="234"/>
      <c r="J894" s="234"/>
    </row>
    <row r="895" spans="2:10">
      <c r="B895" s="232"/>
      <c r="E895" s="232"/>
      <c r="F895" s="234"/>
      <c r="H895" s="234"/>
      <c r="I895" s="234"/>
      <c r="J895" s="234"/>
    </row>
    <row r="896" spans="2:10">
      <c r="B896" s="232"/>
      <c r="E896" s="232"/>
      <c r="F896" s="234"/>
      <c r="H896" s="234"/>
      <c r="I896" s="234"/>
      <c r="J896" s="234"/>
    </row>
    <row r="897" spans="2:10">
      <c r="B897" s="232"/>
      <c r="E897" s="232"/>
      <c r="F897" s="234"/>
      <c r="H897" s="234"/>
      <c r="I897" s="234"/>
      <c r="J897" s="234"/>
    </row>
    <row r="898" spans="2:10">
      <c r="B898" s="232"/>
      <c r="E898" s="232"/>
      <c r="F898" s="234"/>
      <c r="H898" s="234"/>
      <c r="I898" s="234"/>
      <c r="J898" s="234"/>
    </row>
    <row r="899" spans="2:10">
      <c r="B899" s="232"/>
      <c r="E899" s="232"/>
      <c r="F899" s="234"/>
      <c r="H899" s="234"/>
      <c r="I899" s="234"/>
      <c r="J899" s="234"/>
    </row>
    <row r="900" spans="2:10">
      <c r="B900" s="232"/>
      <c r="E900" s="232"/>
      <c r="F900" s="234"/>
      <c r="H900" s="234"/>
      <c r="I900" s="234"/>
      <c r="J900" s="234"/>
    </row>
    <row r="901" spans="2:10">
      <c r="B901" s="232"/>
      <c r="E901" s="232"/>
      <c r="F901" s="234"/>
      <c r="H901" s="234"/>
      <c r="I901" s="234"/>
      <c r="J901" s="234"/>
    </row>
    <row r="902" spans="2:10">
      <c r="B902" s="232"/>
      <c r="E902" s="232"/>
      <c r="F902" s="234"/>
      <c r="H902" s="234"/>
      <c r="I902" s="234"/>
      <c r="J902" s="234"/>
    </row>
    <row r="903" spans="2:10">
      <c r="B903" s="232"/>
      <c r="E903" s="232"/>
      <c r="F903" s="234"/>
      <c r="H903" s="234"/>
      <c r="I903" s="234"/>
      <c r="J903" s="234"/>
    </row>
    <row r="904" spans="2:10">
      <c r="B904" s="232"/>
      <c r="E904" s="232"/>
      <c r="F904" s="234"/>
      <c r="H904" s="234"/>
      <c r="I904" s="234"/>
      <c r="J904" s="234"/>
    </row>
    <row r="905" spans="2:10">
      <c r="B905" s="232"/>
      <c r="E905" s="232"/>
      <c r="F905" s="234"/>
      <c r="H905" s="234"/>
      <c r="I905" s="234"/>
      <c r="J905" s="234"/>
    </row>
    <row r="906" spans="2:10">
      <c r="B906" s="232"/>
      <c r="E906" s="232"/>
      <c r="F906" s="234"/>
      <c r="H906" s="234"/>
      <c r="I906" s="234"/>
      <c r="J906" s="234"/>
    </row>
    <row r="907" spans="2:10">
      <c r="B907" s="232"/>
      <c r="E907" s="232"/>
      <c r="F907" s="234"/>
      <c r="H907" s="234"/>
      <c r="I907" s="234"/>
      <c r="J907" s="234"/>
    </row>
    <row r="908" spans="2:10">
      <c r="B908" s="232"/>
      <c r="E908" s="232"/>
      <c r="F908" s="234"/>
      <c r="H908" s="234"/>
      <c r="I908" s="234"/>
      <c r="J908" s="234"/>
    </row>
    <row r="909" spans="2:10">
      <c r="B909" s="232"/>
      <c r="E909" s="232"/>
      <c r="F909" s="234"/>
      <c r="H909" s="234"/>
      <c r="I909" s="234"/>
      <c r="J909" s="234"/>
    </row>
    <row r="910" spans="2:10">
      <c r="B910" s="232"/>
      <c r="E910" s="232"/>
      <c r="F910" s="234"/>
      <c r="H910" s="234"/>
      <c r="I910" s="234"/>
      <c r="J910" s="234"/>
    </row>
    <row r="911" spans="2:10">
      <c r="B911" s="232"/>
      <c r="E911" s="232"/>
      <c r="F911" s="234"/>
      <c r="H911" s="234"/>
      <c r="I911" s="234"/>
      <c r="J911" s="234"/>
    </row>
    <row r="912" spans="2:10">
      <c r="B912" s="232"/>
      <c r="E912" s="232"/>
      <c r="F912" s="234"/>
      <c r="H912" s="234"/>
      <c r="I912" s="234"/>
      <c r="J912" s="234"/>
    </row>
    <row r="913" spans="2:10">
      <c r="B913" s="232"/>
      <c r="E913" s="232"/>
      <c r="F913" s="234"/>
      <c r="H913" s="234"/>
      <c r="I913" s="234"/>
      <c r="J913" s="234"/>
    </row>
    <row r="914" spans="2:10">
      <c r="B914" s="232"/>
      <c r="E914" s="232"/>
      <c r="F914" s="234"/>
      <c r="H914" s="234"/>
      <c r="I914" s="234"/>
      <c r="J914" s="234"/>
    </row>
    <row r="915" spans="2:10">
      <c r="B915" s="232"/>
      <c r="E915" s="232"/>
      <c r="F915" s="234"/>
      <c r="H915" s="234"/>
      <c r="I915" s="234"/>
      <c r="J915" s="234"/>
    </row>
    <row r="916" spans="2:10">
      <c r="B916" s="232"/>
      <c r="E916" s="232"/>
      <c r="F916" s="234"/>
      <c r="H916" s="234"/>
      <c r="I916" s="234"/>
      <c r="J916" s="234"/>
    </row>
    <row r="917" spans="2:10">
      <c r="B917" s="232"/>
      <c r="E917" s="232"/>
      <c r="F917" s="234"/>
      <c r="H917" s="234"/>
      <c r="I917" s="234"/>
      <c r="J917" s="234"/>
    </row>
    <row r="918" spans="2:10">
      <c r="B918" s="232"/>
      <c r="E918" s="232"/>
      <c r="F918" s="234"/>
      <c r="H918" s="234"/>
      <c r="I918" s="234"/>
      <c r="J918" s="234"/>
    </row>
    <row r="919" spans="2:10">
      <c r="B919" s="232"/>
      <c r="E919" s="232"/>
      <c r="F919" s="234"/>
      <c r="H919" s="234"/>
      <c r="I919" s="234"/>
      <c r="J919" s="234"/>
    </row>
    <row r="920" spans="2:10">
      <c r="B920" s="232"/>
      <c r="E920" s="232"/>
      <c r="F920" s="234"/>
      <c r="H920" s="234"/>
      <c r="I920" s="234"/>
      <c r="J920" s="234"/>
    </row>
    <row r="921" spans="2:10">
      <c r="B921" s="232"/>
      <c r="E921" s="232"/>
      <c r="F921" s="234"/>
      <c r="H921" s="234"/>
      <c r="I921" s="234"/>
      <c r="J921" s="234"/>
    </row>
    <row r="922" spans="2:10">
      <c r="B922" s="232"/>
      <c r="E922" s="232"/>
      <c r="F922" s="234"/>
      <c r="H922" s="234"/>
      <c r="I922" s="234"/>
      <c r="J922" s="234"/>
    </row>
    <row r="923" spans="2:10">
      <c r="B923" s="232"/>
      <c r="E923" s="232"/>
      <c r="F923" s="234"/>
      <c r="H923" s="234"/>
      <c r="I923" s="234"/>
      <c r="J923" s="234"/>
    </row>
    <row r="924" spans="2:10">
      <c r="B924" s="232"/>
      <c r="E924" s="232"/>
      <c r="F924" s="234"/>
      <c r="H924" s="234"/>
      <c r="I924" s="234"/>
      <c r="J924" s="234"/>
    </row>
    <row r="925" spans="2:10">
      <c r="B925" s="232"/>
      <c r="E925" s="232"/>
      <c r="F925" s="234"/>
      <c r="H925" s="234"/>
      <c r="I925" s="234"/>
      <c r="J925" s="234"/>
    </row>
    <row r="926" spans="2:10">
      <c r="B926" s="232"/>
      <c r="E926" s="232"/>
      <c r="F926" s="234"/>
      <c r="H926" s="234"/>
      <c r="I926" s="234"/>
      <c r="J926" s="234"/>
    </row>
    <row r="927" spans="2:10">
      <c r="B927" s="232"/>
      <c r="E927" s="232"/>
      <c r="F927" s="234"/>
      <c r="H927" s="234"/>
      <c r="I927" s="234"/>
      <c r="J927" s="234"/>
    </row>
    <row r="928" spans="2:10">
      <c r="B928" s="232"/>
      <c r="E928" s="232"/>
      <c r="F928" s="234"/>
      <c r="H928" s="234"/>
      <c r="I928" s="234"/>
      <c r="J928" s="234"/>
    </row>
    <row r="929" spans="2:10">
      <c r="B929" s="232"/>
      <c r="E929" s="232"/>
      <c r="F929" s="234"/>
      <c r="H929" s="234"/>
      <c r="I929" s="234"/>
      <c r="J929" s="234"/>
    </row>
    <row r="930" spans="2:10">
      <c r="B930" s="232"/>
      <c r="E930" s="232"/>
      <c r="F930" s="234"/>
      <c r="H930" s="234"/>
      <c r="I930" s="234"/>
      <c r="J930" s="234"/>
    </row>
    <row r="931" spans="2:10">
      <c r="B931" s="232"/>
      <c r="E931" s="232"/>
      <c r="F931" s="234"/>
      <c r="H931" s="234"/>
      <c r="I931" s="234"/>
      <c r="J931" s="234"/>
    </row>
    <row r="932" spans="2:10">
      <c r="B932" s="232"/>
      <c r="E932" s="232"/>
      <c r="F932" s="234"/>
      <c r="H932" s="234"/>
      <c r="I932" s="234"/>
      <c r="J932" s="234"/>
    </row>
    <row r="933" spans="2:10">
      <c r="B933" s="232"/>
      <c r="E933" s="232"/>
      <c r="F933" s="234"/>
      <c r="H933" s="234"/>
      <c r="I933" s="234"/>
      <c r="J933" s="234"/>
    </row>
    <row r="934" spans="2:10">
      <c r="B934" s="232"/>
      <c r="E934" s="232"/>
      <c r="F934" s="234"/>
      <c r="H934" s="234"/>
      <c r="I934" s="234"/>
      <c r="J934" s="234"/>
    </row>
    <row r="935" spans="2:10">
      <c r="B935" s="232"/>
      <c r="E935" s="232"/>
      <c r="F935" s="234"/>
      <c r="H935" s="234"/>
      <c r="I935" s="234"/>
      <c r="J935" s="234"/>
    </row>
    <row r="936" spans="2:10">
      <c r="B936" s="232"/>
      <c r="E936" s="232"/>
      <c r="F936" s="234"/>
      <c r="H936" s="234"/>
      <c r="I936" s="234"/>
      <c r="J936" s="234"/>
    </row>
    <row r="937" spans="2:10">
      <c r="B937" s="232"/>
      <c r="E937" s="232"/>
      <c r="F937" s="234"/>
      <c r="H937" s="234"/>
      <c r="I937" s="234"/>
      <c r="J937" s="234"/>
    </row>
    <row r="938" spans="2:10">
      <c r="B938" s="232"/>
      <c r="E938" s="232"/>
      <c r="F938" s="234"/>
      <c r="H938" s="234"/>
      <c r="I938" s="234"/>
      <c r="J938" s="234"/>
    </row>
    <row r="939" spans="2:10">
      <c r="B939" s="232"/>
      <c r="E939" s="232"/>
      <c r="F939" s="234"/>
      <c r="H939" s="234"/>
      <c r="I939" s="234"/>
      <c r="J939" s="234"/>
    </row>
    <row r="940" spans="2:10">
      <c r="B940" s="232"/>
      <c r="E940" s="232"/>
      <c r="F940" s="234"/>
      <c r="H940" s="234"/>
      <c r="I940" s="234"/>
      <c r="J940" s="234"/>
    </row>
    <row r="941" spans="2:10">
      <c r="B941" s="232"/>
      <c r="E941" s="232"/>
      <c r="F941" s="234"/>
      <c r="H941" s="234"/>
      <c r="I941" s="234"/>
      <c r="J941" s="234"/>
    </row>
    <row r="942" spans="2:10">
      <c r="B942" s="232"/>
      <c r="E942" s="232"/>
      <c r="F942" s="234"/>
      <c r="H942" s="234"/>
      <c r="I942" s="234"/>
      <c r="J942" s="234"/>
    </row>
    <row r="943" spans="2:10">
      <c r="B943" s="232"/>
      <c r="E943" s="232"/>
      <c r="F943" s="234"/>
      <c r="H943" s="234"/>
      <c r="I943" s="234"/>
      <c r="J943" s="234"/>
    </row>
    <row r="944" spans="2:10">
      <c r="B944" s="232"/>
      <c r="E944" s="232"/>
      <c r="F944" s="234"/>
      <c r="H944" s="234"/>
      <c r="I944" s="234"/>
      <c r="J944" s="234"/>
    </row>
    <row r="945" spans="2:10">
      <c r="B945" s="232"/>
      <c r="E945" s="232"/>
      <c r="F945" s="234"/>
      <c r="H945" s="234"/>
      <c r="I945" s="234"/>
      <c r="J945" s="234"/>
    </row>
    <row r="946" spans="2:10">
      <c r="B946" s="232"/>
      <c r="E946" s="232"/>
      <c r="F946" s="234"/>
      <c r="H946" s="234"/>
      <c r="I946" s="234"/>
      <c r="J946" s="234"/>
    </row>
    <row r="947" spans="2:10">
      <c r="B947" s="232"/>
      <c r="E947" s="232"/>
      <c r="F947" s="234"/>
      <c r="H947" s="234"/>
      <c r="I947" s="234"/>
      <c r="J947" s="234"/>
    </row>
    <row r="948" spans="2:10">
      <c r="B948" s="232"/>
      <c r="E948" s="232"/>
      <c r="F948" s="234"/>
      <c r="H948" s="234"/>
      <c r="I948" s="234"/>
      <c r="J948" s="234"/>
    </row>
    <row r="949" spans="2:10">
      <c r="B949" s="232"/>
      <c r="E949" s="232"/>
      <c r="F949" s="234"/>
      <c r="H949" s="234"/>
      <c r="I949" s="234"/>
      <c r="J949" s="234"/>
    </row>
    <row r="950" spans="2:10">
      <c r="B950" s="232"/>
      <c r="E950" s="232"/>
      <c r="F950" s="234"/>
      <c r="H950" s="234"/>
      <c r="I950" s="234"/>
      <c r="J950" s="234"/>
    </row>
    <row r="951" spans="2:10">
      <c r="B951" s="232"/>
      <c r="E951" s="232"/>
      <c r="F951" s="234"/>
      <c r="H951" s="234"/>
      <c r="I951" s="234"/>
      <c r="J951" s="234"/>
    </row>
    <row r="952" spans="2:10">
      <c r="B952" s="232"/>
      <c r="E952" s="232"/>
      <c r="F952" s="234"/>
      <c r="H952" s="234"/>
      <c r="I952" s="234"/>
      <c r="J952" s="234"/>
    </row>
    <row r="953" spans="2:10">
      <c r="B953" s="232"/>
      <c r="E953" s="232"/>
      <c r="F953" s="234"/>
      <c r="H953" s="234"/>
      <c r="I953" s="234"/>
      <c r="J953" s="234"/>
    </row>
    <row r="954" spans="2:10">
      <c r="B954" s="232"/>
      <c r="E954" s="232"/>
      <c r="F954" s="234"/>
      <c r="H954" s="234"/>
      <c r="I954" s="234"/>
      <c r="J954" s="234"/>
    </row>
    <row r="955" spans="2:10">
      <c r="B955" s="232"/>
      <c r="E955" s="232"/>
      <c r="F955" s="234"/>
      <c r="H955" s="234"/>
      <c r="I955" s="234"/>
      <c r="J955" s="234"/>
    </row>
    <row r="956" spans="2:10">
      <c r="B956" s="232"/>
      <c r="E956" s="232"/>
      <c r="F956" s="234"/>
      <c r="H956" s="234"/>
      <c r="I956" s="234"/>
      <c r="J956" s="234"/>
    </row>
    <row r="957" spans="2:10">
      <c r="B957" s="232"/>
      <c r="E957" s="232"/>
      <c r="F957" s="234"/>
      <c r="H957" s="234"/>
      <c r="I957" s="234"/>
      <c r="J957" s="234"/>
    </row>
    <row r="958" spans="2:10">
      <c r="B958" s="232"/>
      <c r="E958" s="232"/>
      <c r="F958" s="234"/>
      <c r="H958" s="234"/>
      <c r="I958" s="234"/>
      <c r="J958" s="234"/>
    </row>
    <row r="959" spans="2:10">
      <c r="B959" s="232"/>
      <c r="E959" s="232"/>
      <c r="F959" s="234"/>
      <c r="H959" s="234"/>
      <c r="I959" s="234"/>
      <c r="J959" s="234"/>
    </row>
    <row r="960" spans="2:10">
      <c r="B960" s="232"/>
      <c r="E960" s="232"/>
      <c r="F960" s="234"/>
      <c r="H960" s="234"/>
      <c r="I960" s="234"/>
      <c r="J960" s="234"/>
    </row>
    <row r="961" spans="2:10">
      <c r="B961" s="232"/>
      <c r="E961" s="232"/>
      <c r="F961" s="234"/>
      <c r="H961" s="234"/>
      <c r="I961" s="234"/>
      <c r="J961" s="234"/>
    </row>
    <row r="962" spans="2:10">
      <c r="B962" s="232"/>
      <c r="E962" s="232"/>
      <c r="F962" s="234"/>
      <c r="H962" s="234"/>
      <c r="I962" s="234"/>
      <c r="J962" s="234"/>
    </row>
    <row r="963" spans="2:10">
      <c r="B963" s="232"/>
      <c r="E963" s="232"/>
      <c r="F963" s="234"/>
      <c r="H963" s="234"/>
      <c r="I963" s="234"/>
      <c r="J963" s="234"/>
    </row>
    <row r="964" spans="2:10">
      <c r="B964" s="232"/>
      <c r="E964" s="232"/>
      <c r="F964" s="234"/>
      <c r="H964" s="234"/>
      <c r="I964" s="234"/>
      <c r="J964" s="234"/>
    </row>
    <row r="965" spans="2:10">
      <c r="B965" s="232"/>
      <c r="E965" s="232"/>
      <c r="F965" s="234"/>
      <c r="H965" s="234"/>
      <c r="I965" s="234"/>
      <c r="J965" s="234"/>
    </row>
    <row r="966" spans="2:10">
      <c r="B966" s="232"/>
      <c r="E966" s="232"/>
      <c r="F966" s="234"/>
      <c r="H966" s="234"/>
      <c r="I966" s="234"/>
      <c r="J966" s="234"/>
    </row>
    <row r="967" spans="2:10">
      <c r="B967" s="232"/>
      <c r="E967" s="232"/>
      <c r="F967" s="234"/>
      <c r="H967" s="234"/>
      <c r="I967" s="234"/>
      <c r="J967" s="234"/>
    </row>
    <row r="968" spans="2:10">
      <c r="B968" s="232"/>
      <c r="E968" s="232"/>
      <c r="F968" s="234"/>
      <c r="H968" s="234"/>
      <c r="I968" s="234"/>
      <c r="J968" s="234"/>
    </row>
    <row r="969" spans="2:10">
      <c r="B969" s="232"/>
      <c r="E969" s="232"/>
      <c r="F969" s="234"/>
      <c r="H969" s="234"/>
      <c r="I969" s="234"/>
      <c r="J969" s="234"/>
    </row>
    <row r="970" spans="2:10">
      <c r="B970" s="232"/>
      <c r="E970" s="232"/>
      <c r="F970" s="234"/>
      <c r="H970" s="234"/>
      <c r="I970" s="234"/>
      <c r="J970" s="234"/>
    </row>
    <row r="971" spans="2:10">
      <c r="B971" s="232"/>
      <c r="E971" s="232"/>
      <c r="F971" s="234"/>
      <c r="H971" s="234"/>
      <c r="I971" s="234"/>
      <c r="J971" s="234"/>
    </row>
    <row r="972" spans="2:10">
      <c r="B972" s="232"/>
      <c r="E972" s="232"/>
      <c r="F972" s="234"/>
      <c r="H972" s="234"/>
      <c r="I972" s="234"/>
      <c r="J972" s="234"/>
    </row>
    <row r="973" spans="2:10">
      <c r="B973" s="232"/>
      <c r="E973" s="232"/>
      <c r="F973" s="234"/>
      <c r="H973" s="234"/>
      <c r="I973" s="234"/>
      <c r="J973" s="234"/>
    </row>
    <row r="974" spans="2:10">
      <c r="B974" s="232"/>
      <c r="E974" s="232"/>
      <c r="F974" s="234"/>
      <c r="H974" s="234"/>
      <c r="I974" s="234"/>
      <c r="J974" s="234"/>
    </row>
    <row r="975" spans="2:10">
      <c r="B975" s="232"/>
      <c r="E975" s="232"/>
      <c r="F975" s="234"/>
      <c r="H975" s="234"/>
      <c r="I975" s="234"/>
      <c r="J975" s="234"/>
    </row>
    <row r="976" spans="2:10">
      <c r="B976" s="232"/>
      <c r="E976" s="232"/>
      <c r="F976" s="234"/>
      <c r="H976" s="234"/>
      <c r="I976" s="234"/>
      <c r="J976" s="234"/>
    </row>
    <row r="977" spans="2:10">
      <c r="B977" s="232"/>
      <c r="E977" s="232"/>
      <c r="F977" s="234"/>
      <c r="H977" s="234"/>
      <c r="I977" s="234"/>
      <c r="J977" s="234"/>
    </row>
    <row r="978" spans="2:10">
      <c r="B978" s="232"/>
      <c r="E978" s="232"/>
      <c r="F978" s="234"/>
      <c r="H978" s="234"/>
      <c r="I978" s="234"/>
      <c r="J978" s="234"/>
    </row>
    <row r="979" spans="2:10">
      <c r="B979" s="232"/>
      <c r="E979" s="232"/>
      <c r="F979" s="234"/>
      <c r="H979" s="234"/>
      <c r="I979" s="234"/>
      <c r="J979" s="234"/>
    </row>
    <row r="980" spans="2:10">
      <c r="B980" s="232"/>
      <c r="E980" s="232"/>
      <c r="F980" s="234"/>
      <c r="H980" s="234"/>
      <c r="I980" s="234"/>
      <c r="J980" s="234"/>
    </row>
    <row r="981" spans="2:10">
      <c r="B981" s="232"/>
      <c r="E981" s="232"/>
      <c r="F981" s="234"/>
      <c r="H981" s="234"/>
      <c r="I981" s="234"/>
      <c r="J981" s="234"/>
    </row>
    <row r="982" spans="2:10">
      <c r="B982" s="232"/>
      <c r="E982" s="232"/>
      <c r="F982" s="234"/>
      <c r="H982" s="234"/>
      <c r="I982" s="234"/>
      <c r="J982" s="234"/>
    </row>
    <row r="983" spans="2:10">
      <c r="B983" s="232"/>
      <c r="E983" s="232"/>
      <c r="F983" s="234"/>
      <c r="H983" s="234"/>
      <c r="I983" s="234"/>
      <c r="J983" s="234"/>
    </row>
    <row r="984" spans="2:10">
      <c r="B984" s="232"/>
      <c r="E984" s="232"/>
      <c r="F984" s="234"/>
      <c r="H984" s="234"/>
      <c r="I984" s="234"/>
      <c r="J984" s="234"/>
    </row>
    <row r="985" spans="2:10">
      <c r="B985" s="232"/>
      <c r="E985" s="232"/>
      <c r="F985" s="234"/>
      <c r="H985" s="234"/>
      <c r="I985" s="234"/>
      <c r="J985" s="234"/>
    </row>
    <row r="986" spans="2:10">
      <c r="B986" s="232"/>
      <c r="E986" s="232"/>
      <c r="F986" s="234"/>
      <c r="H986" s="234"/>
      <c r="I986" s="234"/>
      <c r="J986" s="234"/>
    </row>
    <row r="987" spans="2:10">
      <c r="B987" s="232"/>
      <c r="E987" s="232"/>
      <c r="F987" s="234"/>
      <c r="H987" s="234"/>
      <c r="I987" s="234"/>
      <c r="J987" s="234"/>
    </row>
    <row r="988" spans="2:10">
      <c r="B988" s="232"/>
      <c r="E988" s="232"/>
      <c r="F988" s="234"/>
      <c r="H988" s="234"/>
      <c r="I988" s="234"/>
      <c r="J988" s="234"/>
    </row>
    <row r="989" spans="2:10">
      <c r="B989" s="232"/>
      <c r="E989" s="232"/>
      <c r="F989" s="234"/>
      <c r="H989" s="234"/>
      <c r="I989" s="234"/>
      <c r="J989" s="234"/>
    </row>
    <row r="990" spans="2:10">
      <c r="B990" s="232"/>
      <c r="E990" s="232"/>
      <c r="F990" s="234"/>
      <c r="H990" s="234"/>
      <c r="I990" s="234"/>
      <c r="J990" s="234"/>
    </row>
    <row r="991" spans="2:10">
      <c r="B991" s="232"/>
      <c r="E991" s="232"/>
      <c r="F991" s="234"/>
      <c r="H991" s="234"/>
      <c r="I991" s="234"/>
      <c r="J991" s="234"/>
    </row>
    <row r="992" spans="2:10">
      <c r="B992" s="232"/>
      <c r="E992" s="232"/>
      <c r="F992" s="234"/>
      <c r="H992" s="234"/>
      <c r="I992" s="234"/>
      <c r="J992" s="234"/>
    </row>
    <row r="993" spans="2:10">
      <c r="B993" s="232"/>
      <c r="E993" s="232"/>
      <c r="F993" s="234"/>
      <c r="H993" s="234"/>
      <c r="I993" s="234"/>
      <c r="J993" s="234"/>
    </row>
    <row r="994" spans="2:10">
      <c r="B994" s="232"/>
      <c r="E994" s="232"/>
      <c r="F994" s="234"/>
      <c r="H994" s="234"/>
      <c r="I994" s="234"/>
      <c r="J994" s="234"/>
    </row>
    <row r="995" spans="2:10">
      <c r="B995" s="232"/>
      <c r="E995" s="232"/>
      <c r="F995" s="234"/>
      <c r="H995" s="234"/>
      <c r="I995" s="234"/>
      <c r="J995" s="234"/>
    </row>
    <row r="996" spans="2:10">
      <c r="B996" s="232"/>
      <c r="E996" s="232"/>
      <c r="F996" s="234"/>
      <c r="H996" s="234"/>
      <c r="I996" s="234"/>
      <c r="J996" s="234"/>
    </row>
    <row r="997" spans="2:10">
      <c r="B997" s="232"/>
      <c r="E997" s="232"/>
      <c r="F997" s="234"/>
      <c r="H997" s="234"/>
      <c r="I997" s="234"/>
      <c r="J997" s="234"/>
    </row>
    <row r="998" spans="2:10">
      <c r="B998" s="232"/>
      <c r="E998" s="232"/>
      <c r="F998" s="234"/>
      <c r="H998" s="234"/>
      <c r="I998" s="234"/>
      <c r="J998" s="234"/>
    </row>
    <row r="999" spans="2:10">
      <c r="B999" s="232"/>
      <c r="E999" s="232"/>
      <c r="F999" s="234"/>
      <c r="H999" s="234"/>
      <c r="I999" s="234"/>
      <c r="J999" s="234"/>
    </row>
    <row r="1000" spans="2:10">
      <c r="B1000" s="232"/>
      <c r="E1000" s="232"/>
      <c r="F1000" s="234"/>
      <c r="H1000" s="234"/>
      <c r="I1000" s="234"/>
      <c r="J1000" s="234"/>
    </row>
    <row r="1001" spans="2:10">
      <c r="B1001" s="232"/>
      <c r="E1001" s="232"/>
      <c r="F1001" s="234"/>
      <c r="H1001" s="234"/>
      <c r="I1001" s="234"/>
      <c r="J1001" s="234"/>
    </row>
    <row r="1002" spans="2:10">
      <c r="B1002" s="232"/>
      <c r="E1002" s="232"/>
      <c r="F1002" s="234"/>
      <c r="H1002" s="234"/>
      <c r="I1002" s="234"/>
      <c r="J1002" s="234"/>
    </row>
    <row r="1003" spans="2:10">
      <c r="B1003" s="232"/>
      <c r="E1003" s="232"/>
      <c r="F1003" s="234"/>
      <c r="H1003" s="234"/>
      <c r="I1003" s="234"/>
      <c r="J1003" s="234"/>
    </row>
    <row r="1004" spans="2:10">
      <c r="B1004" s="232"/>
      <c r="E1004" s="232"/>
      <c r="F1004" s="234"/>
      <c r="H1004" s="234"/>
      <c r="I1004" s="234"/>
      <c r="J1004" s="234"/>
    </row>
    <row r="1005" spans="2:10">
      <c r="B1005" s="232"/>
      <c r="E1005" s="232"/>
      <c r="F1005" s="234"/>
      <c r="H1005" s="234"/>
      <c r="I1005" s="234"/>
      <c r="J1005" s="234"/>
    </row>
    <row r="1006" spans="2:10">
      <c r="B1006" s="232"/>
      <c r="E1006" s="232"/>
      <c r="F1006" s="234"/>
      <c r="H1006" s="234"/>
      <c r="I1006" s="234"/>
      <c r="J1006" s="234"/>
    </row>
    <row r="1007" spans="2:10">
      <c r="B1007" s="232"/>
      <c r="E1007" s="232"/>
      <c r="F1007" s="234"/>
      <c r="H1007" s="234"/>
      <c r="I1007" s="234"/>
      <c r="J1007" s="234"/>
    </row>
    <row r="1008" spans="2:10">
      <c r="B1008" s="232"/>
      <c r="E1008" s="232"/>
      <c r="F1008" s="234"/>
      <c r="H1008" s="234"/>
      <c r="I1008" s="234"/>
      <c r="J1008" s="234"/>
    </row>
    <row r="1009" spans="2:10">
      <c r="B1009" s="232"/>
      <c r="E1009" s="232"/>
      <c r="F1009" s="234"/>
      <c r="H1009" s="234"/>
      <c r="I1009" s="234"/>
      <c r="J1009" s="234"/>
    </row>
    <row r="1010" spans="2:10">
      <c r="B1010" s="232"/>
      <c r="E1010" s="232"/>
      <c r="F1010" s="234"/>
      <c r="H1010" s="234"/>
      <c r="I1010" s="234"/>
      <c r="J1010" s="234"/>
    </row>
    <row r="1011" spans="2:10">
      <c r="B1011" s="232"/>
      <c r="E1011" s="232"/>
      <c r="F1011" s="234"/>
      <c r="H1011" s="234"/>
      <c r="I1011" s="234"/>
      <c r="J1011" s="234"/>
    </row>
    <row r="1012" spans="2:10">
      <c r="B1012" s="232"/>
      <c r="E1012" s="232"/>
      <c r="F1012" s="234"/>
      <c r="H1012" s="234"/>
      <c r="I1012" s="234"/>
      <c r="J1012" s="234"/>
    </row>
    <row r="1013" spans="2:10">
      <c r="B1013" s="232"/>
      <c r="E1013" s="232"/>
      <c r="F1013" s="234"/>
      <c r="H1013" s="234"/>
      <c r="I1013" s="234"/>
      <c r="J1013" s="234"/>
    </row>
    <row r="1014" spans="2:10">
      <c r="B1014" s="232"/>
      <c r="E1014" s="232"/>
      <c r="F1014" s="234"/>
      <c r="H1014" s="234"/>
      <c r="I1014" s="234"/>
      <c r="J1014" s="234"/>
    </row>
    <row r="1015" spans="2:10">
      <c r="B1015" s="232"/>
      <c r="E1015" s="232"/>
      <c r="F1015" s="234"/>
      <c r="H1015" s="234"/>
      <c r="I1015" s="234"/>
      <c r="J1015" s="234"/>
    </row>
    <row r="1016" spans="2:10">
      <c r="B1016" s="232"/>
      <c r="E1016" s="232"/>
      <c r="F1016" s="234"/>
      <c r="H1016" s="234"/>
      <c r="I1016" s="234"/>
      <c r="J1016" s="234"/>
    </row>
    <row r="1017" spans="2:10">
      <c r="B1017" s="232"/>
      <c r="E1017" s="232"/>
      <c r="F1017" s="234"/>
      <c r="H1017" s="234"/>
      <c r="I1017" s="234"/>
      <c r="J1017" s="234"/>
    </row>
    <row r="1018" spans="2:10">
      <c r="B1018" s="232"/>
      <c r="E1018" s="232"/>
      <c r="F1018" s="234"/>
      <c r="H1018" s="234"/>
      <c r="I1018" s="234"/>
      <c r="J1018" s="234"/>
    </row>
    <row r="1019" spans="2:10">
      <c r="B1019" s="232"/>
      <c r="E1019" s="232"/>
      <c r="F1019" s="234"/>
      <c r="H1019" s="234"/>
      <c r="I1019" s="234"/>
      <c r="J1019" s="234"/>
    </row>
    <row r="1020" spans="2:10">
      <c r="B1020" s="232"/>
      <c r="E1020" s="232"/>
      <c r="F1020" s="234"/>
      <c r="H1020" s="234"/>
      <c r="I1020" s="234"/>
      <c r="J1020" s="234"/>
    </row>
    <row r="1021" spans="2:10">
      <c r="B1021" s="232"/>
      <c r="E1021" s="232"/>
      <c r="F1021" s="234"/>
      <c r="H1021" s="234"/>
      <c r="I1021" s="234"/>
      <c r="J1021" s="234"/>
    </row>
    <row r="1022" spans="2:10">
      <c r="B1022" s="232"/>
      <c r="E1022" s="232"/>
      <c r="F1022" s="234"/>
      <c r="H1022" s="234"/>
      <c r="I1022" s="234"/>
      <c r="J1022" s="234"/>
    </row>
    <row r="1023" spans="2:10">
      <c r="B1023" s="232"/>
      <c r="E1023" s="232"/>
      <c r="F1023" s="234"/>
      <c r="H1023" s="234"/>
      <c r="I1023" s="234"/>
      <c r="J1023" s="234"/>
    </row>
    <row r="1024" spans="2:10">
      <c r="B1024" s="232"/>
      <c r="E1024" s="232"/>
      <c r="F1024" s="234"/>
      <c r="H1024" s="234"/>
      <c r="I1024" s="234"/>
      <c r="J1024" s="234"/>
    </row>
    <row r="1025" spans="2:10">
      <c r="B1025" s="232"/>
      <c r="E1025" s="232"/>
      <c r="F1025" s="234"/>
      <c r="H1025" s="234"/>
      <c r="I1025" s="234"/>
      <c r="J1025" s="234"/>
    </row>
    <row r="1026" spans="2:10">
      <c r="B1026" s="232"/>
      <c r="E1026" s="232"/>
      <c r="F1026" s="234"/>
      <c r="H1026" s="234"/>
      <c r="I1026" s="234"/>
      <c r="J1026" s="234"/>
    </row>
    <row r="1027" spans="2:10">
      <c r="B1027" s="232"/>
      <c r="E1027" s="232"/>
      <c r="F1027" s="234"/>
      <c r="H1027" s="234"/>
      <c r="I1027" s="234"/>
      <c r="J1027" s="234"/>
    </row>
    <row r="1028" spans="2:10">
      <c r="B1028" s="232"/>
      <c r="E1028" s="232"/>
      <c r="F1028" s="234"/>
      <c r="H1028" s="234"/>
      <c r="I1028" s="234"/>
      <c r="J1028" s="234"/>
    </row>
    <row r="1029" spans="2:10">
      <c r="B1029" s="232"/>
      <c r="E1029" s="232"/>
      <c r="F1029" s="234"/>
      <c r="H1029" s="234"/>
      <c r="I1029" s="234"/>
      <c r="J1029" s="234"/>
    </row>
    <row r="1030" spans="2:10">
      <c r="B1030" s="232"/>
      <c r="E1030" s="232"/>
      <c r="F1030" s="234"/>
      <c r="H1030" s="234"/>
      <c r="I1030" s="234"/>
      <c r="J1030" s="234"/>
    </row>
    <row r="1031" spans="2:10">
      <c r="B1031" s="232"/>
      <c r="E1031" s="232"/>
      <c r="F1031" s="234"/>
      <c r="H1031" s="234"/>
      <c r="I1031" s="234"/>
      <c r="J1031" s="234"/>
    </row>
    <row r="1032" spans="2:10">
      <c r="B1032" s="232"/>
      <c r="E1032" s="232"/>
      <c r="F1032" s="234"/>
      <c r="H1032" s="234"/>
      <c r="I1032" s="234"/>
      <c r="J1032" s="234"/>
    </row>
    <row r="1033" spans="2:10">
      <c r="B1033" s="232"/>
      <c r="E1033" s="232"/>
      <c r="F1033" s="234"/>
      <c r="H1033" s="234"/>
      <c r="I1033" s="234"/>
      <c r="J1033" s="234"/>
    </row>
    <row r="1034" spans="2:10">
      <c r="B1034" s="232"/>
      <c r="E1034" s="232"/>
      <c r="F1034" s="234"/>
      <c r="H1034" s="234"/>
      <c r="I1034" s="234"/>
      <c r="J1034" s="234"/>
    </row>
    <row r="1035" spans="2:10">
      <c r="B1035" s="232"/>
      <c r="E1035" s="232"/>
      <c r="F1035" s="234"/>
      <c r="H1035" s="234"/>
      <c r="I1035" s="234"/>
      <c r="J1035" s="234"/>
    </row>
    <row r="1036" spans="2:10">
      <c r="B1036" s="232"/>
      <c r="E1036" s="232"/>
      <c r="F1036" s="234"/>
      <c r="H1036" s="234"/>
      <c r="I1036" s="234"/>
      <c r="J1036" s="234"/>
    </row>
    <row r="1037" spans="2:10">
      <c r="B1037" s="232"/>
      <c r="E1037" s="232"/>
      <c r="F1037" s="234"/>
      <c r="H1037" s="234"/>
      <c r="I1037" s="234"/>
      <c r="J1037" s="234"/>
    </row>
    <row r="1038" spans="2:10">
      <c r="B1038" s="232"/>
      <c r="E1038" s="232"/>
      <c r="F1038" s="234"/>
      <c r="H1038" s="234"/>
      <c r="I1038" s="234"/>
      <c r="J1038" s="234"/>
    </row>
    <row r="1039" spans="2:10">
      <c r="B1039" s="232"/>
      <c r="E1039" s="232"/>
      <c r="F1039" s="234"/>
      <c r="H1039" s="234"/>
      <c r="I1039" s="234"/>
      <c r="J1039" s="234"/>
    </row>
    <row r="1040" spans="2:10">
      <c r="B1040" s="232"/>
      <c r="E1040" s="232"/>
      <c r="F1040" s="234"/>
      <c r="H1040" s="234"/>
      <c r="I1040" s="234"/>
      <c r="J1040" s="234"/>
    </row>
    <row r="1041" spans="2:10">
      <c r="B1041" s="232"/>
      <c r="E1041" s="232"/>
      <c r="F1041" s="234"/>
      <c r="H1041" s="234"/>
      <c r="I1041" s="234"/>
      <c r="J1041" s="234"/>
    </row>
    <row r="1042" spans="2:10">
      <c r="B1042" s="232"/>
      <c r="E1042" s="232"/>
      <c r="F1042" s="234"/>
      <c r="H1042" s="234"/>
      <c r="I1042" s="234"/>
      <c r="J1042" s="234"/>
    </row>
    <row r="1043" spans="2:10">
      <c r="B1043" s="232"/>
      <c r="E1043" s="232"/>
      <c r="F1043" s="234"/>
      <c r="H1043" s="234"/>
      <c r="I1043" s="234"/>
      <c r="J1043" s="234"/>
    </row>
    <row r="1044" spans="2:10">
      <c r="B1044" s="232"/>
      <c r="E1044" s="232"/>
      <c r="F1044" s="234"/>
      <c r="H1044" s="234"/>
      <c r="I1044" s="234"/>
      <c r="J1044" s="234"/>
    </row>
    <row r="1045" spans="2:10">
      <c r="B1045" s="232"/>
      <c r="E1045" s="232"/>
      <c r="F1045" s="234"/>
      <c r="H1045" s="234"/>
      <c r="I1045" s="234"/>
      <c r="J1045" s="234"/>
    </row>
    <row r="1046" spans="2:10">
      <c r="B1046" s="232"/>
      <c r="E1046" s="232"/>
      <c r="F1046" s="234"/>
      <c r="H1046" s="234"/>
      <c r="I1046" s="234"/>
      <c r="J1046" s="234"/>
    </row>
    <row r="1047" spans="2:10">
      <c r="B1047" s="232"/>
      <c r="E1047" s="232"/>
      <c r="F1047" s="234"/>
      <c r="H1047" s="234"/>
      <c r="I1047" s="234"/>
      <c r="J1047" s="234"/>
    </row>
    <row r="1048" spans="2:10">
      <c r="B1048" s="232"/>
      <c r="E1048" s="232"/>
      <c r="F1048" s="234"/>
      <c r="H1048" s="234"/>
      <c r="I1048" s="234"/>
      <c r="J1048" s="234"/>
    </row>
    <row r="1049" spans="2:10">
      <c r="B1049" s="232"/>
      <c r="E1049" s="232"/>
      <c r="F1049" s="234"/>
      <c r="H1049" s="234"/>
      <c r="I1049" s="234"/>
      <c r="J1049" s="234"/>
    </row>
    <row r="1050" spans="2:10">
      <c r="B1050" s="232"/>
      <c r="E1050" s="232"/>
      <c r="F1050" s="234"/>
      <c r="H1050" s="234"/>
      <c r="I1050" s="234"/>
      <c r="J1050" s="234"/>
    </row>
    <row r="1051" spans="2:10">
      <c r="B1051" s="232"/>
      <c r="E1051" s="232"/>
      <c r="F1051" s="234"/>
      <c r="H1051" s="234"/>
      <c r="I1051" s="234"/>
      <c r="J1051" s="234"/>
    </row>
    <row r="1052" spans="2:10">
      <c r="B1052" s="232"/>
      <c r="E1052" s="232"/>
      <c r="F1052" s="234"/>
      <c r="H1052" s="234"/>
      <c r="I1052" s="234"/>
      <c r="J1052" s="234"/>
    </row>
    <row r="1053" spans="2:10">
      <c r="B1053" s="232"/>
      <c r="E1053" s="232"/>
      <c r="F1053" s="234"/>
      <c r="H1053" s="234"/>
      <c r="I1053" s="234"/>
      <c r="J1053" s="234"/>
    </row>
    <row r="1054" spans="2:10">
      <c r="B1054" s="232"/>
      <c r="E1054" s="232"/>
      <c r="F1054" s="234"/>
      <c r="H1054" s="234"/>
      <c r="I1054" s="234"/>
      <c r="J1054" s="234"/>
    </row>
    <row r="1055" spans="2:10">
      <c r="B1055" s="232"/>
      <c r="E1055" s="232"/>
      <c r="F1055" s="234"/>
      <c r="H1055" s="234"/>
      <c r="I1055" s="234"/>
      <c r="J1055" s="234"/>
    </row>
    <row r="1056" spans="2:10">
      <c r="B1056" s="232"/>
      <c r="E1056" s="232"/>
      <c r="F1056" s="234"/>
      <c r="H1056" s="234"/>
      <c r="I1056" s="234"/>
      <c r="J1056" s="234"/>
    </row>
    <row r="1057" spans="2:10">
      <c r="B1057" s="232"/>
      <c r="E1057" s="232"/>
      <c r="F1057" s="234"/>
      <c r="H1057" s="234"/>
      <c r="I1057" s="234"/>
      <c r="J1057" s="234"/>
    </row>
    <row r="1058" spans="2:10">
      <c r="B1058" s="232"/>
      <c r="E1058" s="232"/>
      <c r="F1058" s="234"/>
      <c r="H1058" s="234"/>
      <c r="I1058" s="234"/>
      <c r="J1058" s="234"/>
    </row>
    <row r="1059" spans="2:10">
      <c r="B1059" s="232"/>
      <c r="E1059" s="232"/>
      <c r="F1059" s="234"/>
      <c r="H1059" s="234"/>
      <c r="I1059" s="234"/>
      <c r="J1059" s="234"/>
    </row>
    <row r="1060" spans="2:10">
      <c r="B1060" s="232"/>
      <c r="E1060" s="232"/>
      <c r="F1060" s="234"/>
      <c r="H1060" s="234"/>
      <c r="I1060" s="234"/>
      <c r="J1060" s="234"/>
    </row>
    <row r="1061" spans="2:10">
      <c r="B1061" s="232"/>
      <c r="E1061" s="232"/>
      <c r="F1061" s="234"/>
      <c r="H1061" s="234"/>
      <c r="I1061" s="234"/>
      <c r="J1061" s="234"/>
    </row>
    <row r="1062" spans="2:10">
      <c r="B1062" s="232"/>
      <c r="E1062" s="232"/>
      <c r="F1062" s="234"/>
      <c r="H1062" s="234"/>
      <c r="I1062" s="234"/>
      <c r="J1062" s="234"/>
    </row>
    <row r="1063" spans="2:10">
      <c r="B1063" s="232"/>
      <c r="E1063" s="232"/>
      <c r="F1063" s="234"/>
      <c r="H1063" s="234"/>
      <c r="I1063" s="234"/>
      <c r="J1063" s="234"/>
    </row>
    <row r="1064" spans="2:10">
      <c r="B1064" s="232"/>
      <c r="E1064" s="232"/>
      <c r="F1064" s="234"/>
      <c r="H1064" s="234"/>
      <c r="I1064" s="234"/>
      <c r="J1064" s="234"/>
    </row>
    <row r="1065" spans="2:10">
      <c r="B1065" s="232"/>
      <c r="E1065" s="232"/>
      <c r="F1065" s="234"/>
      <c r="H1065" s="234"/>
      <c r="I1065" s="234"/>
      <c r="J1065" s="234"/>
    </row>
    <row r="1066" spans="2:10">
      <c r="B1066" s="232"/>
      <c r="E1066" s="232"/>
      <c r="F1066" s="234"/>
      <c r="H1066" s="234"/>
      <c r="I1066" s="234"/>
      <c r="J1066" s="234"/>
    </row>
    <row r="1067" spans="2:10">
      <c r="B1067" s="232"/>
      <c r="E1067" s="232"/>
      <c r="F1067" s="234"/>
      <c r="H1067" s="234"/>
      <c r="I1067" s="234"/>
      <c r="J1067" s="234"/>
    </row>
    <row r="1068" spans="2:10">
      <c r="B1068" s="232"/>
      <c r="E1068" s="232"/>
      <c r="F1068" s="234"/>
      <c r="H1068" s="234"/>
      <c r="I1068" s="234"/>
      <c r="J1068" s="234"/>
    </row>
    <row r="1069" spans="2:10">
      <c r="B1069" s="232"/>
      <c r="E1069" s="232"/>
      <c r="F1069" s="234"/>
      <c r="H1069" s="234"/>
      <c r="I1069" s="234"/>
      <c r="J1069" s="234"/>
    </row>
    <row r="1070" spans="2:10">
      <c r="B1070" s="232"/>
      <c r="E1070" s="232"/>
      <c r="F1070" s="234"/>
      <c r="H1070" s="234"/>
      <c r="I1070" s="234"/>
      <c r="J1070" s="234"/>
    </row>
    <row r="1071" spans="2:10">
      <c r="B1071" s="232"/>
      <c r="E1071" s="232"/>
      <c r="F1071" s="234"/>
      <c r="H1071" s="234"/>
      <c r="I1071" s="234"/>
      <c r="J1071" s="234"/>
    </row>
    <row r="1072" spans="2:10">
      <c r="B1072" s="232"/>
      <c r="E1072" s="232"/>
      <c r="F1072" s="234"/>
      <c r="H1072" s="234"/>
      <c r="I1072" s="234"/>
      <c r="J1072" s="234"/>
    </row>
    <row r="1073" spans="2:10">
      <c r="B1073" s="232"/>
      <c r="E1073" s="232"/>
      <c r="F1073" s="234"/>
      <c r="H1073" s="234"/>
      <c r="I1073" s="234"/>
      <c r="J1073" s="234"/>
    </row>
    <row r="1074" spans="2:10">
      <c r="B1074" s="232"/>
      <c r="E1074" s="232"/>
      <c r="F1074" s="234"/>
      <c r="H1074" s="234"/>
      <c r="I1074" s="234"/>
      <c r="J1074" s="234"/>
    </row>
    <row r="1075" spans="2:10">
      <c r="B1075" s="232"/>
      <c r="E1075" s="232"/>
      <c r="F1075" s="234"/>
      <c r="H1075" s="234"/>
      <c r="I1075" s="234"/>
      <c r="J1075" s="234"/>
    </row>
    <row r="1076" spans="2:10">
      <c r="B1076" s="232"/>
      <c r="E1076" s="232"/>
      <c r="F1076" s="234"/>
      <c r="H1076" s="234"/>
      <c r="I1076" s="234"/>
      <c r="J1076" s="234"/>
    </row>
    <row r="1077" spans="2:10">
      <c r="B1077" s="232"/>
      <c r="E1077" s="232"/>
      <c r="F1077" s="234"/>
      <c r="H1077" s="234"/>
      <c r="I1077" s="234"/>
      <c r="J1077" s="234"/>
    </row>
    <row r="1078" spans="2:10">
      <c r="B1078" s="232"/>
      <c r="E1078" s="232"/>
      <c r="F1078" s="234"/>
      <c r="H1078" s="234"/>
      <c r="I1078" s="234"/>
      <c r="J1078" s="234"/>
    </row>
    <row r="1079" spans="2:10">
      <c r="B1079" s="232"/>
      <c r="E1079" s="232"/>
      <c r="F1079" s="234"/>
      <c r="H1079" s="234"/>
      <c r="I1079" s="234"/>
      <c r="J1079" s="234"/>
    </row>
    <row r="1080" spans="2:10">
      <c r="B1080" s="232"/>
      <c r="E1080" s="232"/>
      <c r="F1080" s="234"/>
      <c r="H1080" s="234"/>
      <c r="I1080" s="234"/>
      <c r="J1080" s="234"/>
    </row>
    <row r="1081" spans="2:10">
      <c r="B1081" s="232"/>
      <c r="E1081" s="232"/>
      <c r="F1081" s="234"/>
      <c r="H1081" s="234"/>
      <c r="I1081" s="234"/>
      <c r="J1081" s="234"/>
    </row>
    <row r="1082" spans="2:10">
      <c r="B1082" s="232"/>
      <c r="E1082" s="232"/>
      <c r="F1082" s="234"/>
      <c r="H1082" s="234"/>
      <c r="I1082" s="234"/>
      <c r="J1082" s="234"/>
    </row>
    <row r="1083" spans="2:10">
      <c r="B1083" s="232"/>
      <c r="E1083" s="232"/>
      <c r="F1083" s="234"/>
      <c r="H1083" s="234"/>
      <c r="I1083" s="234"/>
      <c r="J1083" s="234"/>
    </row>
    <row r="1084" spans="2:10">
      <c r="B1084" s="232"/>
      <c r="E1084" s="232"/>
      <c r="F1084" s="234"/>
      <c r="H1084" s="234"/>
      <c r="I1084" s="234"/>
      <c r="J1084" s="234"/>
    </row>
    <row r="1085" spans="2:10">
      <c r="B1085" s="232"/>
      <c r="E1085" s="232"/>
      <c r="F1085" s="234"/>
      <c r="H1085" s="234"/>
      <c r="I1085" s="234"/>
      <c r="J1085" s="234"/>
    </row>
    <row r="1086" spans="2:10">
      <c r="B1086" s="232"/>
      <c r="E1086" s="232"/>
      <c r="F1086" s="234"/>
      <c r="H1086" s="234"/>
      <c r="I1086" s="234"/>
      <c r="J1086" s="234"/>
    </row>
    <row r="1087" spans="2:10">
      <c r="B1087" s="232"/>
      <c r="E1087" s="232"/>
      <c r="F1087" s="234"/>
      <c r="H1087" s="234"/>
      <c r="I1087" s="234"/>
      <c r="J1087" s="234"/>
    </row>
    <row r="1088" spans="2:10">
      <c r="B1088" s="232"/>
      <c r="E1088" s="232"/>
      <c r="F1088" s="234"/>
      <c r="H1088" s="234"/>
      <c r="I1088" s="234"/>
      <c r="J1088" s="234"/>
    </row>
    <row r="1089" spans="2:10">
      <c r="B1089" s="232"/>
      <c r="E1089" s="232"/>
      <c r="F1089" s="234"/>
      <c r="H1089" s="234"/>
      <c r="I1089" s="234"/>
      <c r="J1089" s="234"/>
    </row>
    <row r="1090" spans="2:10">
      <c r="B1090" s="232"/>
      <c r="E1090" s="232"/>
      <c r="F1090" s="234"/>
      <c r="H1090" s="234"/>
      <c r="I1090" s="234"/>
      <c r="J1090" s="234"/>
    </row>
    <row r="1091" spans="2:10">
      <c r="B1091" s="232"/>
      <c r="E1091" s="232"/>
      <c r="F1091" s="234"/>
      <c r="H1091" s="234"/>
      <c r="I1091" s="234"/>
      <c r="J1091" s="234"/>
    </row>
    <row r="1092" spans="2:10">
      <c r="B1092" s="232"/>
      <c r="E1092" s="232"/>
      <c r="F1092" s="234"/>
      <c r="H1092" s="234"/>
      <c r="I1092" s="234"/>
      <c r="J1092" s="234"/>
    </row>
    <row r="1093" spans="2:10">
      <c r="B1093" s="232"/>
      <c r="E1093" s="232"/>
      <c r="F1093" s="234"/>
      <c r="H1093" s="234"/>
      <c r="I1093" s="234"/>
      <c r="J1093" s="234"/>
    </row>
    <row r="1094" spans="2:10">
      <c r="B1094" s="232"/>
      <c r="E1094" s="232"/>
      <c r="F1094" s="234"/>
      <c r="H1094" s="234"/>
      <c r="I1094" s="234"/>
      <c r="J1094" s="234"/>
    </row>
    <row r="1095" spans="2:10">
      <c r="B1095" s="232"/>
      <c r="E1095" s="232"/>
      <c r="F1095" s="234"/>
      <c r="H1095" s="234"/>
      <c r="I1095" s="234"/>
      <c r="J1095" s="234"/>
    </row>
    <row r="1096" spans="2:10">
      <c r="B1096" s="232"/>
      <c r="E1096" s="232"/>
      <c r="F1096" s="234"/>
      <c r="H1096" s="234"/>
      <c r="I1096" s="234"/>
      <c r="J1096" s="234"/>
    </row>
    <row r="1097" spans="2:10">
      <c r="B1097" s="232"/>
      <c r="E1097" s="232"/>
      <c r="F1097" s="234"/>
      <c r="H1097" s="234"/>
      <c r="I1097" s="234"/>
      <c r="J1097" s="234"/>
    </row>
    <row r="1098" spans="2:10">
      <c r="B1098" s="232"/>
      <c r="E1098" s="232"/>
      <c r="F1098" s="234"/>
      <c r="H1098" s="234"/>
      <c r="I1098" s="234"/>
      <c r="J1098" s="234"/>
    </row>
    <row r="1099" spans="2:10">
      <c r="B1099" s="232"/>
      <c r="E1099" s="232"/>
      <c r="F1099" s="234"/>
      <c r="H1099" s="234"/>
      <c r="I1099" s="234"/>
      <c r="J1099" s="234"/>
    </row>
    <row r="1100" spans="2:10">
      <c r="B1100" s="232"/>
      <c r="E1100" s="232"/>
      <c r="F1100" s="234"/>
      <c r="H1100" s="234"/>
      <c r="I1100" s="234"/>
      <c r="J1100" s="234"/>
    </row>
    <row r="1101" spans="2:10">
      <c r="B1101" s="232"/>
      <c r="E1101" s="232"/>
      <c r="F1101" s="234"/>
      <c r="H1101" s="234"/>
      <c r="I1101" s="234"/>
      <c r="J1101" s="234"/>
    </row>
    <row r="1102" spans="2:10">
      <c r="B1102" s="232"/>
      <c r="E1102" s="232"/>
      <c r="F1102" s="234"/>
      <c r="H1102" s="234"/>
      <c r="I1102" s="234"/>
      <c r="J1102" s="234"/>
    </row>
    <row r="1103" spans="2:10">
      <c r="B1103" s="232"/>
      <c r="E1103" s="232"/>
      <c r="F1103" s="234"/>
      <c r="H1103" s="234"/>
      <c r="I1103" s="234"/>
      <c r="J1103" s="234"/>
    </row>
    <row r="1104" spans="2:10">
      <c r="B1104" s="232"/>
      <c r="E1104" s="232"/>
      <c r="F1104" s="234"/>
      <c r="H1104" s="234"/>
      <c r="I1104" s="234"/>
      <c r="J1104" s="234"/>
    </row>
    <row r="1105" spans="2:10">
      <c r="B1105" s="232"/>
      <c r="E1105" s="232"/>
      <c r="F1105" s="234"/>
      <c r="H1105" s="234"/>
      <c r="I1105" s="234"/>
      <c r="J1105" s="234"/>
    </row>
    <row r="1106" spans="2:10">
      <c r="B1106" s="232"/>
      <c r="E1106" s="232"/>
      <c r="F1106" s="234"/>
      <c r="H1106" s="234"/>
      <c r="I1106" s="234"/>
      <c r="J1106" s="234"/>
    </row>
    <row r="1107" spans="2:10">
      <c r="B1107" s="232"/>
      <c r="E1107" s="232"/>
      <c r="F1107" s="234"/>
      <c r="H1107" s="234"/>
      <c r="I1107" s="234"/>
      <c r="J1107" s="234"/>
    </row>
    <row r="1108" spans="2:10">
      <c r="B1108" s="232"/>
      <c r="E1108" s="232"/>
      <c r="F1108" s="234"/>
      <c r="H1108" s="234"/>
      <c r="I1108" s="234"/>
      <c r="J1108" s="234"/>
    </row>
    <row r="1109" spans="2:10">
      <c r="B1109" s="232"/>
      <c r="E1109" s="232"/>
      <c r="F1109" s="234"/>
      <c r="H1109" s="234"/>
      <c r="I1109" s="234"/>
      <c r="J1109" s="234"/>
    </row>
    <row r="1110" spans="2:10">
      <c r="B1110" s="232"/>
      <c r="E1110" s="232"/>
      <c r="F1110" s="234"/>
      <c r="H1110" s="234"/>
      <c r="I1110" s="234"/>
      <c r="J1110" s="234"/>
    </row>
    <row r="1111" spans="2:10">
      <c r="B1111" s="232"/>
      <c r="E1111" s="232"/>
      <c r="F1111" s="234"/>
      <c r="H1111" s="234"/>
      <c r="I1111" s="234"/>
      <c r="J1111" s="234"/>
    </row>
    <row r="1112" spans="2:10">
      <c r="B1112" s="232"/>
      <c r="E1112" s="232"/>
      <c r="F1112" s="234"/>
      <c r="H1112" s="234"/>
      <c r="I1112" s="234"/>
      <c r="J1112" s="234"/>
    </row>
    <row r="1113" spans="2:10">
      <c r="B1113" s="232"/>
      <c r="E1113" s="232"/>
      <c r="F1113" s="234"/>
      <c r="H1113" s="234"/>
      <c r="I1113" s="234"/>
      <c r="J1113" s="234"/>
    </row>
    <row r="1114" spans="2:10">
      <c r="B1114" s="232"/>
      <c r="E1114" s="232"/>
      <c r="F1114" s="234"/>
      <c r="H1114" s="234"/>
      <c r="I1114" s="234"/>
      <c r="J1114" s="234"/>
    </row>
    <row r="1115" spans="2:10">
      <c r="B1115" s="232"/>
      <c r="E1115" s="232"/>
      <c r="F1115" s="234"/>
      <c r="H1115" s="234"/>
      <c r="I1115" s="234"/>
      <c r="J1115" s="234"/>
    </row>
    <row r="1116" spans="2:10">
      <c r="B1116" s="232"/>
      <c r="E1116" s="232"/>
      <c r="F1116" s="234"/>
      <c r="H1116" s="234"/>
      <c r="I1116" s="234"/>
      <c r="J1116" s="234"/>
    </row>
    <row r="1117" spans="2:10">
      <c r="B1117" s="232"/>
      <c r="E1117" s="232"/>
      <c r="F1117" s="234"/>
      <c r="H1117" s="234"/>
      <c r="I1117" s="234"/>
      <c r="J1117" s="234"/>
    </row>
    <row r="1118" spans="2:10">
      <c r="B1118" s="232"/>
      <c r="E1118" s="232"/>
      <c r="F1118" s="234"/>
      <c r="H1118" s="234"/>
      <c r="I1118" s="234"/>
      <c r="J1118" s="234"/>
    </row>
    <row r="1119" spans="2:10">
      <c r="B1119" s="232"/>
      <c r="E1119" s="232"/>
      <c r="F1119" s="234"/>
      <c r="H1119" s="234"/>
      <c r="I1119" s="234"/>
      <c r="J1119" s="234"/>
    </row>
    <row r="1120" spans="2:10">
      <c r="B1120" s="232"/>
      <c r="E1120" s="232"/>
      <c r="F1120" s="234"/>
      <c r="H1120" s="234"/>
      <c r="I1120" s="234"/>
      <c r="J1120" s="234"/>
    </row>
    <row r="1121" spans="2:10">
      <c r="B1121" s="232"/>
      <c r="E1121" s="232"/>
      <c r="F1121" s="234"/>
      <c r="H1121" s="234"/>
      <c r="I1121" s="234"/>
      <c r="J1121" s="234"/>
    </row>
    <row r="1122" spans="2:10">
      <c r="B1122" s="232"/>
      <c r="E1122" s="232"/>
      <c r="F1122" s="234"/>
      <c r="H1122" s="234"/>
      <c r="I1122" s="234"/>
      <c r="J1122" s="234"/>
    </row>
    <row r="1123" spans="2:10">
      <c r="B1123" s="232"/>
      <c r="E1123" s="232"/>
      <c r="F1123" s="234"/>
      <c r="H1123" s="234"/>
      <c r="I1123" s="234"/>
      <c r="J1123" s="234"/>
    </row>
    <row r="1124" spans="2:10">
      <c r="B1124" s="232"/>
      <c r="E1124" s="232"/>
      <c r="F1124" s="234"/>
      <c r="H1124" s="234"/>
      <c r="I1124" s="234"/>
      <c r="J1124" s="234"/>
    </row>
    <row r="1125" spans="2:10">
      <c r="B1125" s="232"/>
      <c r="E1125" s="232"/>
      <c r="F1125" s="234"/>
      <c r="H1125" s="234"/>
      <c r="I1125" s="234"/>
      <c r="J1125" s="234"/>
    </row>
    <row r="1126" spans="2:10">
      <c r="B1126" s="232"/>
      <c r="E1126" s="232"/>
      <c r="F1126" s="234"/>
      <c r="H1126" s="234"/>
      <c r="I1126" s="234"/>
      <c r="J1126" s="234"/>
    </row>
    <row r="1127" spans="2:10">
      <c r="B1127" s="232"/>
      <c r="E1127" s="232"/>
      <c r="F1127" s="234"/>
      <c r="H1127" s="234"/>
      <c r="I1127" s="234"/>
      <c r="J1127" s="234"/>
    </row>
    <row r="1128" spans="2:10">
      <c r="B1128" s="232"/>
      <c r="E1128" s="232"/>
      <c r="F1128" s="234"/>
      <c r="H1128" s="234"/>
      <c r="I1128" s="234"/>
      <c r="J1128" s="234"/>
    </row>
    <row r="1129" spans="2:10">
      <c r="B1129" s="232"/>
      <c r="E1129" s="232"/>
      <c r="F1129" s="234"/>
      <c r="H1129" s="234"/>
      <c r="I1129" s="234"/>
      <c r="J1129" s="234"/>
    </row>
    <row r="1130" spans="2:10">
      <c r="B1130" s="232"/>
      <c r="E1130" s="232"/>
      <c r="F1130" s="234"/>
      <c r="H1130" s="234"/>
      <c r="I1130" s="234"/>
      <c r="J1130" s="234"/>
    </row>
    <row r="1131" spans="2:10">
      <c r="B1131" s="232"/>
      <c r="E1131" s="232"/>
      <c r="F1131" s="234"/>
      <c r="H1131" s="234"/>
      <c r="I1131" s="234"/>
      <c r="J1131" s="234"/>
    </row>
    <row r="1132" spans="2:10">
      <c r="B1132" s="232"/>
      <c r="E1132" s="232"/>
      <c r="F1132" s="234"/>
      <c r="H1132" s="234"/>
      <c r="I1132" s="234"/>
      <c r="J1132" s="234"/>
    </row>
    <row r="1133" spans="2:10">
      <c r="B1133" s="232"/>
      <c r="E1133" s="232"/>
      <c r="F1133" s="234"/>
      <c r="H1133" s="234"/>
      <c r="I1133" s="234"/>
      <c r="J1133" s="234"/>
    </row>
    <row r="1134" spans="2:10">
      <c r="B1134" s="232"/>
      <c r="E1134" s="232"/>
      <c r="F1134" s="234"/>
      <c r="H1134" s="234"/>
      <c r="I1134" s="234"/>
      <c r="J1134" s="234"/>
    </row>
    <row r="1135" spans="2:10">
      <c r="B1135" s="232"/>
      <c r="E1135" s="232"/>
      <c r="F1135" s="234"/>
      <c r="H1135" s="234"/>
      <c r="I1135" s="234"/>
      <c r="J1135" s="234"/>
    </row>
    <row r="1136" spans="2:10">
      <c r="B1136" s="232"/>
      <c r="E1136" s="232"/>
      <c r="F1136" s="234"/>
      <c r="H1136" s="234"/>
      <c r="I1136" s="234"/>
      <c r="J1136" s="234"/>
    </row>
    <row r="1137" spans="2:10">
      <c r="B1137" s="232"/>
      <c r="E1137" s="232"/>
      <c r="F1137" s="234"/>
      <c r="H1137" s="234"/>
      <c r="I1137" s="234"/>
      <c r="J1137" s="234"/>
    </row>
    <row r="1138" spans="2:10">
      <c r="B1138" s="232"/>
      <c r="E1138" s="232"/>
      <c r="F1138" s="234"/>
      <c r="H1138" s="234"/>
      <c r="I1138" s="234"/>
      <c r="J1138" s="234"/>
    </row>
    <row r="1139" spans="2:10">
      <c r="B1139" s="232"/>
      <c r="E1139" s="232"/>
      <c r="F1139" s="234"/>
      <c r="H1139" s="234"/>
      <c r="I1139" s="234"/>
      <c r="J1139" s="234"/>
    </row>
    <row r="1140" spans="2:10">
      <c r="B1140" s="232"/>
      <c r="E1140" s="232"/>
      <c r="F1140" s="234"/>
      <c r="H1140" s="234"/>
      <c r="I1140" s="234"/>
      <c r="J1140" s="234"/>
    </row>
    <row r="1141" spans="2:10">
      <c r="B1141" s="232"/>
      <c r="E1141" s="232"/>
      <c r="F1141" s="234"/>
      <c r="H1141" s="234"/>
      <c r="I1141" s="234"/>
      <c r="J1141" s="234"/>
    </row>
    <row r="1142" spans="2:10">
      <c r="B1142" s="232"/>
      <c r="E1142" s="232"/>
      <c r="F1142" s="234"/>
      <c r="H1142" s="234"/>
      <c r="I1142" s="234"/>
      <c r="J1142" s="234"/>
    </row>
    <row r="1143" spans="2:10">
      <c r="B1143" s="232"/>
      <c r="E1143" s="232"/>
      <c r="F1143" s="234"/>
      <c r="H1143" s="234"/>
      <c r="I1143" s="234"/>
      <c r="J1143" s="234"/>
    </row>
    <row r="1144" spans="2:10">
      <c r="B1144" s="232"/>
      <c r="E1144" s="232"/>
      <c r="F1144" s="234"/>
      <c r="H1144" s="234"/>
      <c r="I1144" s="234"/>
      <c r="J1144" s="234"/>
    </row>
    <row r="1145" spans="2:10">
      <c r="B1145" s="232"/>
      <c r="E1145" s="232"/>
      <c r="F1145" s="234"/>
      <c r="H1145" s="234"/>
      <c r="I1145" s="234"/>
      <c r="J1145" s="234"/>
    </row>
    <row r="1146" spans="2:10">
      <c r="B1146" s="232"/>
      <c r="E1146" s="232"/>
      <c r="F1146" s="234"/>
      <c r="H1146" s="234"/>
      <c r="I1146" s="234"/>
      <c r="J1146" s="234"/>
    </row>
    <row r="1147" spans="2:10">
      <c r="B1147" s="232"/>
      <c r="E1147" s="232"/>
      <c r="F1147" s="234"/>
      <c r="H1147" s="234"/>
      <c r="I1147" s="234"/>
      <c r="J1147" s="234"/>
    </row>
    <row r="1148" spans="2:10">
      <c r="B1148" s="232"/>
      <c r="E1148" s="232"/>
      <c r="F1148" s="234"/>
      <c r="H1148" s="234"/>
      <c r="I1148" s="234"/>
      <c r="J1148" s="234"/>
    </row>
    <row r="1149" spans="2:10">
      <c r="B1149" s="232"/>
      <c r="E1149" s="232"/>
      <c r="F1149" s="234"/>
      <c r="H1149" s="234"/>
      <c r="I1149" s="234"/>
      <c r="J1149" s="234"/>
    </row>
    <row r="1150" spans="2:10">
      <c r="B1150" s="232"/>
      <c r="E1150" s="232"/>
      <c r="F1150" s="234"/>
      <c r="H1150" s="234"/>
      <c r="I1150" s="234"/>
      <c r="J1150" s="234"/>
    </row>
    <row r="1151" spans="2:10">
      <c r="B1151" s="232"/>
      <c r="E1151" s="232"/>
      <c r="F1151" s="234"/>
      <c r="H1151" s="234"/>
      <c r="I1151" s="234"/>
      <c r="J1151" s="234"/>
    </row>
    <row r="1152" spans="2:10">
      <c r="B1152" s="232"/>
      <c r="E1152" s="232"/>
      <c r="F1152" s="234"/>
      <c r="H1152" s="234"/>
      <c r="I1152" s="234"/>
      <c r="J1152" s="234"/>
    </row>
    <row r="1153" spans="2:10">
      <c r="B1153" s="232"/>
      <c r="E1153" s="232"/>
      <c r="F1153" s="234"/>
      <c r="H1153" s="234"/>
      <c r="I1153" s="234"/>
      <c r="J1153" s="234"/>
    </row>
    <row r="1154" spans="2:10">
      <c r="B1154" s="232"/>
      <c r="E1154" s="232"/>
      <c r="F1154" s="234"/>
      <c r="H1154" s="234"/>
      <c r="I1154" s="234"/>
      <c r="J1154" s="234"/>
    </row>
    <row r="1155" spans="2:10">
      <c r="B1155" s="232"/>
      <c r="E1155" s="232"/>
      <c r="F1155" s="234"/>
      <c r="H1155" s="234"/>
      <c r="I1155" s="234"/>
      <c r="J1155" s="234"/>
    </row>
    <row r="1156" spans="2:10">
      <c r="B1156" s="232"/>
      <c r="E1156" s="232"/>
      <c r="F1156" s="234"/>
      <c r="H1156" s="234"/>
      <c r="I1156" s="234"/>
      <c r="J1156" s="234"/>
    </row>
    <row r="1157" spans="2:10">
      <c r="B1157" s="232"/>
      <c r="E1157" s="232"/>
      <c r="F1157" s="234"/>
      <c r="H1157" s="234"/>
      <c r="I1157" s="234"/>
      <c r="J1157" s="234"/>
    </row>
    <row r="1158" spans="2:10">
      <c r="B1158" s="232"/>
      <c r="E1158" s="232"/>
      <c r="F1158" s="234"/>
      <c r="H1158" s="234"/>
      <c r="I1158" s="234"/>
      <c r="J1158" s="234"/>
    </row>
    <row r="1159" spans="2:10">
      <c r="B1159" s="232"/>
      <c r="E1159" s="232"/>
      <c r="F1159" s="234"/>
      <c r="H1159" s="234"/>
      <c r="I1159" s="234"/>
      <c r="J1159" s="234"/>
    </row>
    <row r="1160" spans="2:10">
      <c r="B1160" s="232"/>
      <c r="E1160" s="232"/>
      <c r="F1160" s="234"/>
      <c r="H1160" s="234"/>
      <c r="I1160" s="234"/>
      <c r="J1160" s="234"/>
    </row>
    <row r="1161" spans="2:10">
      <c r="B1161" s="232"/>
      <c r="E1161" s="232"/>
      <c r="F1161" s="234"/>
      <c r="H1161" s="234"/>
      <c r="I1161" s="234"/>
      <c r="J1161" s="234"/>
    </row>
    <row r="1162" spans="2:10">
      <c r="B1162" s="232"/>
      <c r="E1162" s="232"/>
      <c r="F1162" s="234"/>
      <c r="H1162" s="234"/>
      <c r="I1162" s="234"/>
      <c r="J1162" s="234"/>
    </row>
    <row r="1163" spans="2:10">
      <c r="B1163" s="232"/>
      <c r="E1163" s="232"/>
      <c r="F1163" s="234"/>
      <c r="H1163" s="234"/>
      <c r="I1163" s="234"/>
      <c r="J1163" s="234"/>
    </row>
    <row r="1164" spans="2:10">
      <c r="B1164" s="232"/>
      <c r="E1164" s="232"/>
      <c r="F1164" s="234"/>
      <c r="H1164" s="234"/>
      <c r="I1164" s="234"/>
      <c r="J1164" s="234"/>
    </row>
    <row r="1165" spans="2:10">
      <c r="B1165" s="232"/>
      <c r="E1165" s="232"/>
      <c r="F1165" s="234"/>
      <c r="H1165" s="234"/>
      <c r="I1165" s="234"/>
      <c r="J1165" s="234"/>
    </row>
    <row r="1166" spans="2:10">
      <c r="B1166" s="232"/>
      <c r="E1166" s="232"/>
      <c r="F1166" s="234"/>
      <c r="H1166" s="234"/>
      <c r="I1166" s="234"/>
      <c r="J1166" s="234"/>
    </row>
    <row r="1167" spans="2:10">
      <c r="B1167" s="232"/>
      <c r="E1167" s="232"/>
      <c r="F1167" s="234"/>
      <c r="H1167" s="234"/>
      <c r="I1167" s="234"/>
      <c r="J1167" s="234"/>
    </row>
    <row r="1168" spans="2:10">
      <c r="B1168" s="232"/>
      <c r="E1168" s="232"/>
      <c r="F1168" s="234"/>
      <c r="H1168" s="234"/>
      <c r="I1168" s="234"/>
      <c r="J1168" s="234"/>
    </row>
    <row r="1169" spans="2:10">
      <c r="B1169" s="232"/>
      <c r="E1169" s="232"/>
      <c r="F1169" s="234"/>
      <c r="H1169" s="234"/>
      <c r="I1169" s="234"/>
      <c r="J1169" s="234"/>
    </row>
    <row r="1170" spans="2:10">
      <c r="B1170" s="232"/>
      <c r="E1170" s="232"/>
      <c r="F1170" s="234"/>
      <c r="H1170" s="234"/>
      <c r="I1170" s="234"/>
      <c r="J1170" s="234"/>
    </row>
    <row r="1171" spans="2:10">
      <c r="B1171" s="232"/>
      <c r="E1171" s="232"/>
      <c r="F1171" s="234"/>
      <c r="H1171" s="234"/>
      <c r="I1171" s="234"/>
      <c r="J1171" s="234"/>
    </row>
    <row r="1172" spans="2:10">
      <c r="B1172" s="232"/>
      <c r="E1172" s="232"/>
      <c r="F1172" s="234"/>
      <c r="H1172" s="234"/>
      <c r="I1172" s="234"/>
      <c r="J1172" s="234"/>
    </row>
    <row r="1173" spans="2:10">
      <c r="B1173" s="232"/>
      <c r="E1173" s="232"/>
      <c r="F1173" s="234"/>
      <c r="H1173" s="234"/>
      <c r="I1173" s="234"/>
      <c r="J1173" s="234"/>
    </row>
    <row r="1174" spans="2:10">
      <c r="B1174" s="232"/>
      <c r="E1174" s="232"/>
      <c r="F1174" s="234"/>
      <c r="H1174" s="234"/>
      <c r="I1174" s="234"/>
      <c r="J1174" s="234"/>
    </row>
    <row r="1175" spans="2:10">
      <c r="B1175" s="232"/>
      <c r="E1175" s="232"/>
      <c r="F1175" s="234"/>
      <c r="H1175" s="234"/>
      <c r="I1175" s="234"/>
      <c r="J1175" s="234"/>
    </row>
    <row r="1176" spans="2:10">
      <c r="B1176" s="232"/>
      <c r="E1176" s="232"/>
      <c r="F1176" s="234"/>
      <c r="H1176" s="234"/>
      <c r="I1176" s="234"/>
      <c r="J1176" s="234"/>
    </row>
    <row r="1177" spans="2:10">
      <c r="B1177" s="232"/>
      <c r="E1177" s="232"/>
      <c r="F1177" s="234"/>
      <c r="H1177" s="234"/>
      <c r="I1177" s="234"/>
      <c r="J1177" s="234"/>
    </row>
    <row r="1178" spans="2:10">
      <c r="B1178" s="232"/>
      <c r="E1178" s="232"/>
      <c r="F1178" s="234"/>
      <c r="H1178" s="234"/>
      <c r="I1178" s="234"/>
      <c r="J1178" s="234"/>
    </row>
    <row r="1179" spans="2:10">
      <c r="B1179" s="232"/>
      <c r="E1179" s="232"/>
      <c r="F1179" s="234"/>
      <c r="H1179" s="234"/>
      <c r="I1179" s="234"/>
      <c r="J1179" s="234"/>
    </row>
    <row r="1180" spans="2:10">
      <c r="B1180" s="232"/>
      <c r="E1180" s="232"/>
      <c r="F1180" s="234"/>
      <c r="H1180" s="234"/>
      <c r="I1180" s="234"/>
      <c r="J1180" s="234"/>
    </row>
    <row r="1181" spans="2:10">
      <c r="B1181" s="232"/>
      <c r="E1181" s="232"/>
      <c r="F1181" s="234"/>
      <c r="H1181" s="234"/>
      <c r="I1181" s="234"/>
      <c r="J1181" s="234"/>
    </row>
    <row r="1182" spans="2:10">
      <c r="B1182" s="232"/>
      <c r="E1182" s="232"/>
      <c r="F1182" s="234"/>
      <c r="H1182" s="234"/>
      <c r="I1182" s="234"/>
      <c r="J1182" s="234"/>
    </row>
    <row r="1183" spans="2:10">
      <c r="B1183" s="232"/>
      <c r="E1183" s="232"/>
      <c r="F1183" s="234"/>
      <c r="H1183" s="234"/>
      <c r="I1183" s="234"/>
      <c r="J1183" s="234"/>
    </row>
    <row r="1184" spans="2:10">
      <c r="B1184" s="232"/>
      <c r="E1184" s="232"/>
      <c r="F1184" s="234"/>
      <c r="H1184" s="234"/>
      <c r="I1184" s="234"/>
      <c r="J1184" s="234"/>
    </row>
    <row r="1185" spans="2:10">
      <c r="B1185" s="232"/>
      <c r="E1185" s="232"/>
      <c r="F1185" s="234"/>
      <c r="H1185" s="234"/>
      <c r="I1185" s="234"/>
      <c r="J1185" s="234"/>
    </row>
    <row r="1186" spans="2:10">
      <c r="B1186" s="232"/>
      <c r="E1186" s="232"/>
      <c r="F1186" s="234"/>
      <c r="H1186" s="234"/>
      <c r="I1186" s="234"/>
      <c r="J1186" s="234"/>
    </row>
    <row r="1187" spans="2:10">
      <c r="B1187" s="232"/>
      <c r="E1187" s="232"/>
      <c r="F1187" s="234"/>
      <c r="H1187" s="234"/>
      <c r="I1187" s="234"/>
      <c r="J1187" s="234"/>
    </row>
    <row r="1188" spans="2:10">
      <c r="B1188" s="232"/>
      <c r="E1188" s="232"/>
      <c r="F1188" s="234"/>
      <c r="H1188" s="234"/>
      <c r="I1188" s="234"/>
      <c r="J1188" s="234"/>
    </row>
    <row r="1189" spans="2:10">
      <c r="B1189" s="232"/>
      <c r="E1189" s="232"/>
      <c r="F1189" s="234"/>
      <c r="H1189" s="234"/>
      <c r="I1189" s="234"/>
      <c r="J1189" s="234"/>
    </row>
    <row r="1190" spans="2:10">
      <c r="B1190" s="232"/>
      <c r="E1190" s="232"/>
      <c r="F1190" s="234"/>
      <c r="H1190" s="234"/>
      <c r="I1190" s="234"/>
      <c r="J1190" s="234"/>
    </row>
    <row r="1191" spans="2:10">
      <c r="B1191" s="232"/>
      <c r="E1191" s="232"/>
      <c r="F1191" s="234"/>
      <c r="H1191" s="234"/>
      <c r="I1191" s="234"/>
      <c r="J1191" s="234"/>
    </row>
    <row r="1192" spans="2:10">
      <c r="B1192" s="232"/>
      <c r="E1192" s="232"/>
      <c r="F1192" s="234"/>
      <c r="H1192" s="234"/>
      <c r="I1192" s="234"/>
      <c r="J1192" s="234"/>
    </row>
    <row r="1193" spans="2:10">
      <c r="B1193" s="232"/>
      <c r="E1193" s="232"/>
      <c r="F1193" s="234"/>
      <c r="H1193" s="234"/>
      <c r="I1193" s="234"/>
      <c r="J1193" s="234"/>
    </row>
    <row r="1194" spans="2:10">
      <c r="B1194" s="232"/>
      <c r="E1194" s="232"/>
      <c r="F1194" s="234"/>
      <c r="H1194" s="234"/>
      <c r="I1194" s="234"/>
      <c r="J1194" s="234"/>
    </row>
    <row r="1195" spans="2:10">
      <c r="B1195" s="232"/>
      <c r="E1195" s="232"/>
      <c r="F1195" s="234"/>
      <c r="H1195" s="234"/>
      <c r="I1195" s="234"/>
      <c r="J1195" s="234"/>
    </row>
    <row r="1196" spans="2:10">
      <c r="B1196" s="232"/>
      <c r="E1196" s="232"/>
      <c r="F1196" s="234"/>
      <c r="H1196" s="234"/>
      <c r="I1196" s="234"/>
      <c r="J1196" s="234"/>
    </row>
    <row r="1197" spans="2:10">
      <c r="B1197" s="232"/>
      <c r="E1197" s="232"/>
      <c r="F1197" s="234"/>
      <c r="H1197" s="234"/>
      <c r="I1197" s="234"/>
      <c r="J1197" s="234"/>
    </row>
    <row r="1198" spans="2:10">
      <c r="B1198" s="232"/>
      <c r="E1198" s="232"/>
      <c r="F1198" s="234"/>
      <c r="H1198" s="234"/>
      <c r="I1198" s="234"/>
      <c r="J1198" s="234"/>
    </row>
    <row r="1199" spans="2:10">
      <c r="B1199" s="232"/>
      <c r="E1199" s="232"/>
      <c r="F1199" s="234"/>
      <c r="H1199" s="234"/>
      <c r="I1199" s="234"/>
      <c r="J1199" s="234"/>
    </row>
    <row r="1200" spans="2:10">
      <c r="B1200" s="232"/>
      <c r="E1200" s="232"/>
      <c r="F1200" s="234"/>
      <c r="H1200" s="234"/>
      <c r="I1200" s="234"/>
      <c r="J1200" s="234"/>
    </row>
    <row r="1201" spans="2:10">
      <c r="B1201" s="232"/>
      <c r="E1201" s="232"/>
      <c r="F1201" s="234"/>
      <c r="H1201" s="234"/>
      <c r="I1201" s="234"/>
      <c r="J1201" s="234"/>
    </row>
    <row r="1202" spans="2:10">
      <c r="B1202" s="232"/>
      <c r="E1202" s="232"/>
      <c r="F1202" s="234"/>
      <c r="H1202" s="234"/>
      <c r="I1202" s="234"/>
      <c r="J1202" s="234"/>
    </row>
    <row r="1203" spans="2:10">
      <c r="B1203" s="232"/>
      <c r="E1203" s="232"/>
      <c r="F1203" s="234"/>
      <c r="H1203" s="234"/>
      <c r="I1203" s="234"/>
      <c r="J1203" s="234"/>
    </row>
    <row r="1204" spans="2:10">
      <c r="B1204" s="232"/>
      <c r="E1204" s="232"/>
      <c r="F1204" s="234"/>
      <c r="H1204" s="234"/>
      <c r="I1204" s="234"/>
      <c r="J1204" s="234"/>
    </row>
    <row r="1205" spans="2:10">
      <c r="B1205" s="232"/>
      <c r="E1205" s="232"/>
      <c r="F1205" s="234"/>
      <c r="H1205" s="234"/>
      <c r="I1205" s="234"/>
      <c r="J1205" s="234"/>
    </row>
    <row r="1206" spans="2:10">
      <c r="B1206" s="232"/>
      <c r="E1206" s="232"/>
      <c r="F1206" s="234"/>
      <c r="H1206" s="234"/>
      <c r="I1206" s="234"/>
      <c r="J1206" s="234"/>
    </row>
    <row r="1207" spans="2:10">
      <c r="B1207" s="232"/>
      <c r="E1207" s="232"/>
      <c r="F1207" s="234"/>
      <c r="H1207" s="234"/>
      <c r="I1207" s="234"/>
      <c r="J1207" s="234"/>
    </row>
    <row r="1208" spans="2:10">
      <c r="B1208" s="232"/>
      <c r="E1208" s="232"/>
      <c r="F1208" s="234"/>
      <c r="H1208" s="234"/>
      <c r="I1208" s="234"/>
      <c r="J1208" s="234"/>
    </row>
    <row r="1209" spans="2:10">
      <c r="B1209" s="232"/>
      <c r="E1209" s="232"/>
      <c r="F1209" s="234"/>
      <c r="H1209" s="234"/>
      <c r="I1209" s="234"/>
      <c r="J1209" s="234"/>
    </row>
    <row r="1210" spans="2:10">
      <c r="B1210" s="232"/>
      <c r="E1210" s="232"/>
      <c r="F1210" s="234"/>
      <c r="H1210" s="234"/>
      <c r="I1210" s="234"/>
      <c r="J1210" s="234"/>
    </row>
    <row r="1211" spans="2:10">
      <c r="B1211" s="232"/>
      <c r="E1211" s="232"/>
      <c r="F1211" s="234"/>
      <c r="H1211" s="234"/>
      <c r="I1211" s="234"/>
      <c r="J1211" s="234"/>
    </row>
    <row r="1212" spans="2:10">
      <c r="B1212" s="232"/>
      <c r="E1212" s="232"/>
      <c r="F1212" s="234"/>
      <c r="H1212" s="234"/>
      <c r="I1212" s="234"/>
      <c r="J1212" s="234"/>
    </row>
    <row r="1213" spans="2:10">
      <c r="B1213" s="232"/>
      <c r="E1213" s="232"/>
      <c r="F1213" s="234"/>
      <c r="H1213" s="234"/>
      <c r="I1213" s="234"/>
      <c r="J1213" s="234"/>
    </row>
    <row r="1214" spans="2:10">
      <c r="B1214" s="232"/>
      <c r="E1214" s="232"/>
      <c r="F1214" s="234"/>
      <c r="H1214" s="234"/>
      <c r="I1214" s="234"/>
      <c r="J1214" s="234"/>
    </row>
    <row r="1215" spans="2:10">
      <c r="B1215" s="232"/>
      <c r="E1215" s="232"/>
      <c r="F1215" s="234"/>
      <c r="H1215" s="234"/>
      <c r="I1215" s="234"/>
      <c r="J1215" s="234"/>
    </row>
    <row r="1216" spans="2:10">
      <c r="B1216" s="232"/>
      <c r="E1216" s="232"/>
      <c r="F1216" s="234"/>
      <c r="H1216" s="234"/>
      <c r="I1216" s="234"/>
      <c r="J1216" s="234"/>
    </row>
    <row r="1217" spans="2:10">
      <c r="B1217" s="232"/>
      <c r="E1217" s="232"/>
      <c r="F1217" s="234"/>
      <c r="H1217" s="234"/>
      <c r="I1217" s="234"/>
      <c r="J1217" s="234"/>
    </row>
    <row r="1218" spans="2:10">
      <c r="B1218" s="232"/>
      <c r="E1218" s="232"/>
      <c r="F1218" s="234"/>
      <c r="H1218" s="234"/>
      <c r="I1218" s="234"/>
      <c r="J1218" s="234"/>
    </row>
    <row r="1219" spans="2:10">
      <c r="B1219" s="232"/>
      <c r="E1219" s="232"/>
      <c r="F1219" s="234"/>
      <c r="H1219" s="234"/>
      <c r="I1219" s="234"/>
      <c r="J1219" s="234"/>
    </row>
    <row r="1220" spans="2:10">
      <c r="B1220" s="232"/>
      <c r="E1220" s="232"/>
      <c r="F1220" s="234"/>
      <c r="H1220" s="234"/>
      <c r="I1220" s="234"/>
      <c r="J1220" s="234"/>
    </row>
    <row r="1221" spans="2:10">
      <c r="B1221" s="232"/>
      <c r="E1221" s="232"/>
      <c r="F1221" s="234"/>
      <c r="H1221" s="234"/>
      <c r="I1221" s="234"/>
      <c r="J1221" s="234"/>
    </row>
    <row r="1222" spans="2:10">
      <c r="B1222" s="232"/>
      <c r="E1222" s="232"/>
      <c r="F1222" s="234"/>
      <c r="H1222" s="234"/>
      <c r="I1222" s="234"/>
      <c r="J1222" s="234"/>
    </row>
    <row r="1223" spans="2:10">
      <c r="B1223" s="232"/>
      <c r="E1223" s="232"/>
      <c r="F1223" s="234"/>
      <c r="H1223" s="234"/>
      <c r="I1223" s="234"/>
      <c r="J1223" s="234"/>
    </row>
    <row r="1224" spans="2:10">
      <c r="B1224" s="232"/>
      <c r="E1224" s="232"/>
      <c r="F1224" s="234"/>
      <c r="H1224" s="234"/>
      <c r="I1224" s="234"/>
      <c r="J1224" s="234"/>
    </row>
    <row r="1225" spans="2:10">
      <c r="B1225" s="232"/>
      <c r="E1225" s="232"/>
      <c r="F1225" s="234"/>
      <c r="H1225" s="234"/>
      <c r="I1225" s="234"/>
      <c r="J1225" s="234"/>
    </row>
    <row r="1226" spans="2:10">
      <c r="B1226" s="232"/>
      <c r="E1226" s="232"/>
      <c r="F1226" s="234"/>
      <c r="H1226" s="234"/>
      <c r="I1226" s="234"/>
      <c r="J1226" s="234"/>
    </row>
    <row r="1227" spans="2:10">
      <c r="B1227" s="232"/>
      <c r="E1227" s="232"/>
      <c r="F1227" s="234"/>
      <c r="H1227" s="234"/>
      <c r="I1227" s="234"/>
      <c r="J1227" s="234"/>
    </row>
    <row r="1228" spans="2:10">
      <c r="B1228" s="232"/>
      <c r="E1228" s="232"/>
      <c r="F1228" s="234"/>
      <c r="H1228" s="234"/>
      <c r="I1228" s="234"/>
      <c r="J1228" s="234"/>
    </row>
    <row r="1229" spans="2:10">
      <c r="B1229" s="232"/>
      <c r="E1229" s="232"/>
      <c r="F1229" s="234"/>
      <c r="H1229" s="234"/>
      <c r="I1229" s="234"/>
      <c r="J1229" s="234"/>
    </row>
    <row r="1230" spans="2:10">
      <c r="B1230" s="232"/>
      <c r="E1230" s="232"/>
      <c r="F1230" s="234"/>
      <c r="H1230" s="234"/>
      <c r="I1230" s="234"/>
      <c r="J1230" s="234"/>
    </row>
    <row r="1231" spans="2:10">
      <c r="B1231" s="232"/>
      <c r="E1231" s="232"/>
      <c r="F1231" s="234"/>
      <c r="H1231" s="234"/>
      <c r="I1231" s="234"/>
      <c r="J1231" s="234"/>
    </row>
    <row r="1232" spans="2:10">
      <c r="B1232" s="232"/>
      <c r="E1232" s="232"/>
      <c r="F1232" s="234"/>
      <c r="H1232" s="234"/>
      <c r="I1232" s="234"/>
      <c r="J1232" s="234"/>
    </row>
    <row r="1233" spans="2:10">
      <c r="B1233" s="232"/>
      <c r="E1233" s="232"/>
      <c r="F1233" s="234"/>
      <c r="H1233" s="234"/>
      <c r="I1233" s="234"/>
      <c r="J1233" s="234"/>
    </row>
    <row r="1234" spans="2:10">
      <c r="B1234" s="232"/>
      <c r="E1234" s="232"/>
      <c r="F1234" s="234"/>
      <c r="H1234" s="234"/>
      <c r="I1234" s="234"/>
      <c r="J1234" s="234"/>
    </row>
    <row r="1235" spans="2:10">
      <c r="B1235" s="232"/>
      <c r="E1235" s="232"/>
      <c r="F1235" s="234"/>
      <c r="H1235" s="234"/>
      <c r="I1235" s="234"/>
      <c r="J1235" s="234"/>
    </row>
    <row r="1236" spans="2:10">
      <c r="B1236" s="232"/>
      <c r="E1236" s="232"/>
      <c r="F1236" s="234"/>
      <c r="H1236" s="234"/>
      <c r="I1236" s="234"/>
      <c r="J1236" s="234"/>
    </row>
    <row r="1237" spans="2:10">
      <c r="B1237" s="232"/>
      <c r="E1237" s="232"/>
      <c r="F1237" s="234"/>
      <c r="H1237" s="234"/>
      <c r="I1237" s="234"/>
      <c r="J1237" s="234"/>
    </row>
    <row r="1238" spans="2:10">
      <c r="B1238" s="232"/>
      <c r="E1238" s="232"/>
      <c r="F1238" s="234"/>
      <c r="H1238" s="234"/>
      <c r="I1238" s="234"/>
      <c r="J1238" s="234"/>
    </row>
    <row r="1239" spans="2:10">
      <c r="B1239" s="232"/>
      <c r="E1239" s="232"/>
      <c r="F1239" s="234"/>
      <c r="H1239" s="234"/>
      <c r="I1239" s="234"/>
      <c r="J1239" s="234"/>
    </row>
    <row r="1240" spans="2:10">
      <c r="B1240" s="232"/>
      <c r="E1240" s="232"/>
      <c r="F1240" s="234"/>
      <c r="H1240" s="234"/>
      <c r="I1240" s="234"/>
      <c r="J1240" s="234"/>
    </row>
    <row r="1241" spans="2:10">
      <c r="B1241" s="232"/>
      <c r="E1241" s="232"/>
      <c r="F1241" s="234"/>
      <c r="H1241" s="234"/>
      <c r="I1241" s="234"/>
      <c r="J1241" s="234"/>
    </row>
    <row r="1242" spans="2:10">
      <c r="B1242" s="232"/>
      <c r="E1242" s="232"/>
      <c r="F1242" s="234"/>
      <c r="H1242" s="234"/>
      <c r="I1242" s="234"/>
      <c r="J1242" s="234"/>
    </row>
    <row r="1243" spans="2:10">
      <c r="B1243" s="232"/>
      <c r="E1243" s="232"/>
      <c r="F1243" s="234"/>
      <c r="H1243" s="234"/>
      <c r="I1243" s="234"/>
      <c r="J1243" s="234"/>
    </row>
    <row r="1244" spans="2:10">
      <c r="B1244" s="232"/>
      <c r="E1244" s="232"/>
      <c r="F1244" s="234"/>
      <c r="H1244" s="234"/>
      <c r="I1244" s="234"/>
      <c r="J1244" s="234"/>
    </row>
    <row r="1245" spans="2:10">
      <c r="B1245" s="232"/>
      <c r="E1245" s="232"/>
      <c r="F1245" s="234"/>
      <c r="H1245" s="234"/>
      <c r="I1245" s="234"/>
      <c r="J1245" s="234"/>
    </row>
    <row r="1246" spans="2:10">
      <c r="B1246" s="232"/>
      <c r="E1246" s="232"/>
      <c r="F1246" s="234"/>
      <c r="H1246" s="234"/>
      <c r="I1246" s="234"/>
      <c r="J1246" s="234"/>
    </row>
    <row r="1247" spans="2:10">
      <c r="B1247" s="232"/>
      <c r="E1247" s="232"/>
      <c r="F1247" s="234"/>
      <c r="H1247" s="234"/>
      <c r="I1247" s="234"/>
      <c r="J1247" s="234"/>
    </row>
    <row r="1248" spans="2:10">
      <c r="B1248" s="232"/>
      <c r="E1248" s="232"/>
      <c r="F1248" s="234"/>
      <c r="H1248" s="234"/>
      <c r="I1248" s="234"/>
      <c r="J1248" s="234"/>
    </row>
    <row r="1249" spans="2:10">
      <c r="B1249" s="232"/>
      <c r="E1249" s="232"/>
      <c r="F1249" s="234"/>
      <c r="H1249" s="234"/>
      <c r="I1249" s="234"/>
      <c r="J1249" s="234"/>
    </row>
    <row r="1250" spans="2:10">
      <c r="B1250" s="232"/>
      <c r="E1250" s="232"/>
      <c r="F1250" s="234"/>
      <c r="H1250" s="234"/>
      <c r="I1250" s="234"/>
      <c r="J1250" s="234"/>
    </row>
    <row r="1251" spans="2:10">
      <c r="B1251" s="232"/>
      <c r="E1251" s="232"/>
      <c r="F1251" s="234"/>
      <c r="H1251" s="234"/>
      <c r="I1251" s="234"/>
      <c r="J1251" s="234"/>
    </row>
    <row r="1252" spans="2:10">
      <c r="B1252" s="232"/>
      <c r="E1252" s="232"/>
      <c r="F1252" s="234"/>
      <c r="H1252" s="234"/>
      <c r="I1252" s="234"/>
      <c r="J1252" s="234"/>
    </row>
    <row r="1253" spans="2:10">
      <c r="B1253" s="232"/>
      <c r="E1253" s="232"/>
      <c r="F1253" s="234"/>
      <c r="H1253" s="234"/>
      <c r="I1253" s="234"/>
      <c r="J1253" s="234"/>
    </row>
    <row r="1254" spans="2:10">
      <c r="B1254" s="232"/>
      <c r="E1254" s="232"/>
      <c r="F1254" s="234"/>
      <c r="H1254" s="234"/>
      <c r="I1254" s="234"/>
      <c r="J1254" s="234"/>
    </row>
    <row r="1255" spans="2:10">
      <c r="B1255" s="232"/>
      <c r="E1255" s="232"/>
      <c r="F1255" s="234"/>
      <c r="H1255" s="234"/>
      <c r="I1255" s="234"/>
      <c r="J1255" s="234"/>
    </row>
    <row r="1256" spans="2:10">
      <c r="B1256" s="232"/>
      <c r="E1256" s="232"/>
      <c r="F1256" s="234"/>
      <c r="H1256" s="234"/>
      <c r="I1256" s="234"/>
      <c r="J1256" s="234"/>
    </row>
    <row r="1257" spans="2:10">
      <c r="B1257" s="232"/>
      <c r="E1257" s="232"/>
      <c r="F1257" s="234"/>
      <c r="H1257" s="234"/>
      <c r="I1257" s="234"/>
      <c r="J1257" s="234"/>
    </row>
    <row r="1258" spans="2:10">
      <c r="B1258" s="232"/>
      <c r="E1258" s="232"/>
      <c r="F1258" s="234"/>
      <c r="H1258" s="234"/>
      <c r="I1258" s="234"/>
      <c r="J1258" s="234"/>
    </row>
    <row r="1259" spans="2:10">
      <c r="B1259" s="232"/>
      <c r="E1259" s="232"/>
      <c r="F1259" s="234"/>
      <c r="H1259" s="234"/>
      <c r="I1259" s="234"/>
      <c r="J1259" s="234"/>
    </row>
    <row r="1260" spans="2:10">
      <c r="B1260" s="232"/>
      <c r="E1260" s="232"/>
      <c r="F1260" s="234"/>
      <c r="H1260" s="234"/>
      <c r="I1260" s="234"/>
      <c r="J1260" s="234"/>
    </row>
    <row r="1261" spans="2:10">
      <c r="B1261" s="232"/>
      <c r="E1261" s="232"/>
      <c r="F1261" s="234"/>
      <c r="H1261" s="234"/>
      <c r="I1261" s="234"/>
      <c r="J1261" s="234"/>
    </row>
    <row r="1262" spans="2:10">
      <c r="B1262" s="232"/>
      <c r="E1262" s="232"/>
      <c r="F1262" s="234"/>
      <c r="H1262" s="234"/>
      <c r="I1262" s="234"/>
      <c r="J1262" s="234"/>
    </row>
    <row r="1263" spans="2:10">
      <c r="B1263" s="232"/>
      <c r="E1263" s="232"/>
      <c r="F1263" s="234"/>
      <c r="H1263" s="234"/>
      <c r="I1263" s="234"/>
      <c r="J1263" s="234"/>
    </row>
    <row r="1264" spans="2:10">
      <c r="B1264" s="232"/>
      <c r="E1264" s="232"/>
      <c r="F1264" s="234"/>
      <c r="H1264" s="234"/>
      <c r="I1264" s="234"/>
      <c r="J1264" s="234"/>
    </row>
    <row r="1265" spans="2:10">
      <c r="B1265" s="232"/>
      <c r="E1265" s="232"/>
      <c r="F1265" s="234"/>
      <c r="H1265" s="234"/>
      <c r="I1265" s="234"/>
      <c r="J1265" s="234"/>
    </row>
    <row r="1266" spans="2:10">
      <c r="B1266" s="232"/>
      <c r="E1266" s="232"/>
      <c r="F1266" s="234"/>
      <c r="H1266" s="234"/>
      <c r="I1266" s="234"/>
      <c r="J1266" s="234"/>
    </row>
    <row r="1267" spans="2:10">
      <c r="B1267" s="232"/>
      <c r="E1267" s="232"/>
      <c r="F1267" s="234"/>
      <c r="H1267" s="234"/>
      <c r="I1267" s="234"/>
      <c r="J1267" s="234"/>
    </row>
    <row r="1268" spans="2:10">
      <c r="B1268" s="232"/>
      <c r="E1268" s="232"/>
      <c r="F1268" s="234"/>
      <c r="H1268" s="234"/>
      <c r="I1268" s="234"/>
      <c r="J1268" s="234"/>
    </row>
    <row r="1269" spans="2:10">
      <c r="B1269" s="232"/>
      <c r="E1269" s="232"/>
      <c r="F1269" s="234"/>
      <c r="H1269" s="234"/>
      <c r="I1269" s="234"/>
      <c r="J1269" s="234"/>
    </row>
    <row r="1270" spans="2:10">
      <c r="B1270" s="232"/>
      <c r="E1270" s="232"/>
      <c r="F1270" s="234"/>
      <c r="H1270" s="234"/>
      <c r="I1270" s="234"/>
      <c r="J1270" s="234"/>
    </row>
    <row r="1271" spans="2:10">
      <c r="B1271" s="232"/>
      <c r="E1271" s="232"/>
      <c r="F1271" s="234"/>
      <c r="H1271" s="234"/>
      <c r="I1271" s="234"/>
      <c r="J1271" s="234"/>
    </row>
    <row r="1272" spans="2:10">
      <c r="B1272" s="232"/>
      <c r="E1272" s="232"/>
      <c r="F1272" s="234"/>
      <c r="H1272" s="234"/>
      <c r="I1272" s="234"/>
      <c r="J1272" s="234"/>
    </row>
    <row r="1273" spans="2:10">
      <c r="B1273" s="232"/>
      <c r="E1273" s="232"/>
      <c r="F1273" s="234"/>
      <c r="H1273" s="234"/>
      <c r="I1273" s="234"/>
      <c r="J1273" s="234"/>
    </row>
    <row r="1274" spans="2:10">
      <c r="B1274" s="232"/>
      <c r="E1274" s="232"/>
      <c r="F1274" s="234"/>
      <c r="H1274" s="234"/>
      <c r="I1274" s="234"/>
      <c r="J1274" s="234"/>
    </row>
    <row r="1275" spans="2:10">
      <c r="B1275" s="232"/>
      <c r="E1275" s="232"/>
      <c r="F1275" s="234"/>
      <c r="H1275" s="234"/>
      <c r="I1275" s="234"/>
      <c r="J1275" s="234"/>
    </row>
    <row r="1276" spans="2:10">
      <c r="B1276" s="232"/>
      <c r="E1276" s="232"/>
      <c r="F1276" s="234"/>
      <c r="H1276" s="234"/>
      <c r="I1276" s="234"/>
      <c r="J1276" s="234"/>
    </row>
    <row r="1277" spans="2:10">
      <c r="B1277" s="232"/>
      <c r="E1277" s="232"/>
      <c r="F1277" s="234"/>
      <c r="H1277" s="234"/>
      <c r="I1277" s="234"/>
      <c r="J1277" s="234"/>
    </row>
    <row r="1278" spans="2:10">
      <c r="B1278" s="232"/>
      <c r="E1278" s="232"/>
      <c r="F1278" s="234"/>
      <c r="H1278" s="234"/>
      <c r="I1278" s="234"/>
      <c r="J1278" s="234"/>
    </row>
    <row r="1279" spans="2:10">
      <c r="B1279" s="232"/>
      <c r="E1279" s="232"/>
      <c r="F1279" s="234"/>
      <c r="H1279" s="234"/>
      <c r="I1279" s="234"/>
      <c r="J1279" s="234"/>
    </row>
    <row r="1280" spans="2:10">
      <c r="B1280" s="232"/>
      <c r="E1280" s="232"/>
      <c r="F1280" s="234"/>
      <c r="H1280" s="234"/>
      <c r="I1280" s="234"/>
      <c r="J1280" s="234"/>
    </row>
    <row r="1281" spans="2:10">
      <c r="B1281" s="232"/>
      <c r="E1281" s="232"/>
      <c r="F1281" s="234"/>
      <c r="H1281" s="234"/>
      <c r="I1281" s="234"/>
      <c r="J1281" s="234"/>
    </row>
    <row r="1282" spans="2:10">
      <c r="B1282" s="232"/>
      <c r="E1282" s="232"/>
      <c r="F1282" s="234"/>
      <c r="H1282" s="234"/>
      <c r="I1282" s="234"/>
      <c r="J1282" s="234"/>
    </row>
    <row r="1283" spans="2:10">
      <c r="B1283" s="232"/>
      <c r="E1283" s="232"/>
      <c r="F1283" s="234"/>
      <c r="H1283" s="234"/>
      <c r="I1283" s="234"/>
      <c r="J1283" s="234"/>
    </row>
    <row r="1284" spans="2:10">
      <c r="B1284" s="232"/>
      <c r="E1284" s="232"/>
      <c r="F1284" s="234"/>
      <c r="H1284" s="234"/>
      <c r="I1284" s="234"/>
      <c r="J1284" s="234"/>
    </row>
    <row r="1285" spans="2:10">
      <c r="B1285" s="232"/>
      <c r="E1285" s="232"/>
      <c r="F1285" s="234"/>
      <c r="H1285" s="234"/>
      <c r="I1285" s="234"/>
      <c r="J1285" s="234"/>
    </row>
    <row r="1286" spans="2:10">
      <c r="B1286" s="232"/>
      <c r="E1286" s="232"/>
      <c r="F1286" s="234"/>
      <c r="H1286" s="234"/>
      <c r="I1286" s="234"/>
      <c r="J1286" s="234"/>
    </row>
    <row r="1287" spans="2:10">
      <c r="B1287" s="232"/>
      <c r="E1287" s="232"/>
      <c r="F1287" s="234"/>
      <c r="H1287" s="234"/>
      <c r="I1287" s="234"/>
      <c r="J1287" s="234"/>
    </row>
    <row r="1288" spans="2:10">
      <c r="B1288" s="232"/>
      <c r="E1288" s="232"/>
      <c r="F1288" s="234"/>
      <c r="H1288" s="234"/>
      <c r="I1288" s="234"/>
      <c r="J1288" s="234"/>
    </row>
    <row r="1289" spans="2:10">
      <c r="B1289" s="232"/>
      <c r="E1289" s="232"/>
      <c r="F1289" s="234"/>
      <c r="H1289" s="234"/>
      <c r="I1289" s="234"/>
      <c r="J1289" s="234"/>
    </row>
    <row r="1290" spans="2:10">
      <c r="B1290" s="232"/>
      <c r="E1290" s="232"/>
      <c r="F1290" s="234"/>
      <c r="H1290" s="234"/>
      <c r="I1290" s="234"/>
      <c r="J1290" s="234"/>
    </row>
    <row r="1291" spans="2:10">
      <c r="B1291" s="232"/>
      <c r="E1291" s="232"/>
      <c r="F1291" s="234"/>
      <c r="H1291" s="234"/>
      <c r="I1291" s="234"/>
      <c r="J1291" s="234"/>
    </row>
    <row r="1292" spans="2:10">
      <c r="B1292" s="232"/>
      <c r="E1292" s="232"/>
      <c r="F1292" s="234"/>
      <c r="H1292" s="234"/>
      <c r="I1292" s="234"/>
      <c r="J1292" s="234"/>
    </row>
    <row r="1293" spans="2:10">
      <c r="B1293" s="232"/>
      <c r="E1293" s="232"/>
      <c r="F1293" s="234"/>
      <c r="H1293" s="234"/>
      <c r="I1293" s="234"/>
      <c r="J1293" s="234"/>
    </row>
    <row r="1294" spans="2:10">
      <c r="B1294" s="232"/>
      <c r="E1294" s="232"/>
      <c r="F1294" s="234"/>
      <c r="H1294" s="234"/>
      <c r="I1294" s="234"/>
      <c r="J1294" s="234"/>
    </row>
    <row r="1295" spans="2:10">
      <c r="B1295" s="232"/>
      <c r="E1295" s="232"/>
      <c r="F1295" s="234"/>
      <c r="H1295" s="234"/>
      <c r="I1295" s="234"/>
      <c r="J1295" s="234"/>
    </row>
    <row r="1296" spans="2:10">
      <c r="B1296" s="232"/>
      <c r="E1296" s="232"/>
      <c r="F1296" s="234"/>
      <c r="H1296" s="234"/>
      <c r="I1296" s="234"/>
      <c r="J1296" s="234"/>
    </row>
    <row r="1297" spans="2:10">
      <c r="B1297" s="232"/>
      <c r="E1297" s="232"/>
      <c r="F1297" s="234"/>
      <c r="H1297" s="234"/>
      <c r="I1297" s="234"/>
      <c r="J1297" s="234"/>
    </row>
    <row r="1298" spans="2:10">
      <c r="B1298" s="232"/>
      <c r="E1298" s="232"/>
      <c r="F1298" s="234"/>
      <c r="H1298" s="234"/>
      <c r="I1298" s="234"/>
      <c r="J1298" s="234"/>
    </row>
    <row r="1299" spans="2:10">
      <c r="B1299" s="232"/>
      <c r="E1299" s="232"/>
      <c r="F1299" s="234"/>
      <c r="H1299" s="234"/>
      <c r="I1299" s="234"/>
      <c r="J1299" s="234"/>
    </row>
    <row r="1300" spans="2:10">
      <c r="B1300" s="232"/>
      <c r="E1300" s="232"/>
      <c r="F1300" s="234"/>
      <c r="H1300" s="234"/>
      <c r="I1300" s="234"/>
      <c r="J1300" s="234"/>
    </row>
    <row r="1301" spans="2:10">
      <c r="B1301" s="232"/>
      <c r="E1301" s="232"/>
      <c r="F1301" s="234"/>
      <c r="H1301" s="234"/>
      <c r="I1301" s="234"/>
      <c r="J1301" s="234"/>
    </row>
    <row r="1302" spans="2:10">
      <c r="B1302" s="232"/>
      <c r="E1302" s="232"/>
      <c r="F1302" s="234"/>
      <c r="H1302" s="234"/>
      <c r="I1302" s="234"/>
      <c r="J1302" s="234"/>
    </row>
    <row r="1303" spans="2:10">
      <c r="B1303" s="232"/>
      <c r="E1303" s="232"/>
      <c r="F1303" s="234"/>
      <c r="H1303" s="234"/>
      <c r="I1303" s="234"/>
      <c r="J1303" s="234"/>
    </row>
    <row r="1304" spans="2:10">
      <c r="B1304" s="232"/>
      <c r="E1304" s="232"/>
      <c r="F1304" s="234"/>
      <c r="H1304" s="234"/>
      <c r="I1304" s="234"/>
      <c r="J1304" s="234"/>
    </row>
    <row r="1305" spans="2:10">
      <c r="B1305" s="232"/>
      <c r="E1305" s="232"/>
      <c r="F1305" s="234"/>
      <c r="H1305" s="234"/>
      <c r="I1305" s="234"/>
      <c r="J1305" s="234"/>
    </row>
    <row r="1306" spans="2:10">
      <c r="B1306" s="232"/>
      <c r="E1306" s="232"/>
      <c r="F1306" s="234"/>
      <c r="H1306" s="234"/>
      <c r="I1306" s="234"/>
      <c r="J1306" s="234"/>
    </row>
    <row r="1307" spans="2:10">
      <c r="B1307" s="232"/>
      <c r="E1307" s="232"/>
      <c r="F1307" s="234"/>
      <c r="H1307" s="234"/>
      <c r="I1307" s="234"/>
      <c r="J1307" s="234"/>
    </row>
    <row r="1308" spans="2:10">
      <c r="B1308" s="232"/>
      <c r="E1308" s="232"/>
      <c r="F1308" s="234"/>
      <c r="H1308" s="234"/>
      <c r="I1308" s="234"/>
      <c r="J1308" s="234"/>
    </row>
    <row r="1309" spans="2:10">
      <c r="B1309" s="232"/>
      <c r="E1309" s="232"/>
      <c r="F1309" s="234"/>
      <c r="H1309" s="234"/>
      <c r="I1309" s="234"/>
      <c r="J1309" s="234"/>
    </row>
    <row r="1310" spans="2:10">
      <c r="B1310" s="232"/>
      <c r="E1310" s="232"/>
      <c r="F1310" s="234"/>
      <c r="H1310" s="234"/>
      <c r="I1310" s="234"/>
      <c r="J1310" s="234"/>
    </row>
    <row r="1311" spans="2:10">
      <c r="B1311" s="232"/>
      <c r="E1311" s="232"/>
      <c r="F1311" s="234"/>
      <c r="H1311" s="234"/>
      <c r="I1311" s="234"/>
      <c r="J1311" s="234"/>
    </row>
    <row r="1312" spans="2:10">
      <c r="B1312" s="232"/>
      <c r="E1312" s="232"/>
      <c r="F1312" s="234"/>
      <c r="H1312" s="234"/>
      <c r="I1312" s="234"/>
      <c r="J1312" s="234"/>
    </row>
    <row r="1313" spans="2:10">
      <c r="B1313" s="232"/>
      <c r="E1313" s="232"/>
      <c r="F1313" s="234"/>
      <c r="H1313" s="234"/>
      <c r="I1313" s="234"/>
      <c r="J1313" s="234"/>
    </row>
    <row r="1314" spans="2:10">
      <c r="B1314" s="232"/>
      <c r="E1314" s="232"/>
      <c r="F1314" s="234"/>
      <c r="H1314" s="234"/>
      <c r="I1314" s="234"/>
      <c r="J1314" s="234"/>
    </row>
    <row r="1315" spans="2:10">
      <c r="B1315" s="232"/>
      <c r="E1315" s="232"/>
      <c r="F1315" s="234"/>
      <c r="H1315" s="234"/>
      <c r="I1315" s="234"/>
      <c r="J1315" s="234"/>
    </row>
    <row r="1316" spans="2:10">
      <c r="B1316" s="232"/>
      <c r="E1316" s="232"/>
      <c r="F1316" s="234"/>
      <c r="H1316" s="234"/>
      <c r="I1316" s="234"/>
      <c r="J1316" s="234"/>
    </row>
    <row r="1317" spans="2:10">
      <c r="B1317" s="232"/>
      <c r="E1317" s="232"/>
      <c r="F1317" s="234"/>
      <c r="H1317" s="234"/>
      <c r="I1317" s="234"/>
      <c r="J1317" s="234"/>
    </row>
    <row r="1318" spans="2:10">
      <c r="B1318" s="232"/>
      <c r="E1318" s="232"/>
      <c r="F1318" s="234"/>
      <c r="H1318" s="234"/>
      <c r="I1318" s="234"/>
      <c r="J1318" s="234"/>
    </row>
    <row r="1319" spans="2:10">
      <c r="B1319" s="232"/>
      <c r="E1319" s="232"/>
      <c r="F1319" s="234"/>
      <c r="H1319" s="234"/>
      <c r="I1319" s="234"/>
      <c r="J1319" s="234"/>
    </row>
    <row r="1320" spans="2:10">
      <c r="B1320" s="232"/>
      <c r="E1320" s="232"/>
      <c r="F1320" s="234"/>
      <c r="H1320" s="234"/>
      <c r="I1320" s="234"/>
      <c r="J1320" s="234"/>
    </row>
    <row r="1321" spans="2:10">
      <c r="B1321" s="232"/>
      <c r="E1321" s="232"/>
      <c r="F1321" s="234"/>
      <c r="H1321" s="234"/>
      <c r="I1321" s="234"/>
      <c r="J1321" s="234"/>
    </row>
    <row r="1322" spans="2:10">
      <c r="B1322" s="232"/>
      <c r="E1322" s="232"/>
      <c r="F1322" s="234"/>
      <c r="H1322" s="234"/>
      <c r="I1322" s="234"/>
      <c r="J1322" s="234"/>
    </row>
    <row r="1323" spans="2:10">
      <c r="B1323" s="232"/>
      <c r="E1323" s="232"/>
      <c r="F1323" s="234"/>
      <c r="H1323" s="234"/>
      <c r="I1323" s="234"/>
      <c r="J1323" s="234"/>
    </row>
    <row r="1324" spans="2:10">
      <c r="B1324" s="232"/>
      <c r="E1324" s="232"/>
      <c r="F1324" s="234"/>
      <c r="H1324" s="234"/>
      <c r="I1324" s="234"/>
      <c r="J1324" s="234"/>
    </row>
    <row r="1325" spans="2:10">
      <c r="B1325" s="232"/>
      <c r="E1325" s="232"/>
      <c r="F1325" s="234"/>
      <c r="H1325" s="234"/>
      <c r="I1325" s="234"/>
      <c r="J1325" s="234"/>
    </row>
    <row r="1326" spans="2:10">
      <c r="B1326" s="232"/>
      <c r="E1326" s="232"/>
      <c r="F1326" s="234"/>
      <c r="H1326" s="234"/>
      <c r="I1326" s="234"/>
      <c r="J1326" s="234"/>
    </row>
    <row r="1327" spans="2:10">
      <c r="B1327" s="232"/>
      <c r="E1327" s="232"/>
      <c r="F1327" s="234"/>
      <c r="H1327" s="234"/>
      <c r="I1327" s="234"/>
      <c r="J1327" s="234"/>
    </row>
    <row r="1328" spans="2:10">
      <c r="B1328" s="232"/>
      <c r="E1328" s="232"/>
      <c r="F1328" s="234"/>
      <c r="H1328" s="234"/>
      <c r="I1328" s="234"/>
      <c r="J1328" s="234"/>
    </row>
    <row r="1329" spans="2:10">
      <c r="B1329" s="232"/>
      <c r="E1329" s="232"/>
      <c r="F1329" s="234"/>
      <c r="H1329" s="234"/>
      <c r="I1329" s="234"/>
      <c r="J1329" s="234"/>
    </row>
    <row r="1330" spans="2:10">
      <c r="B1330" s="232"/>
      <c r="E1330" s="232"/>
      <c r="F1330" s="234"/>
      <c r="H1330" s="234"/>
      <c r="I1330" s="234"/>
      <c r="J1330" s="234"/>
    </row>
    <row r="1331" spans="2:10">
      <c r="B1331" s="232"/>
      <c r="E1331" s="232"/>
      <c r="F1331" s="234"/>
      <c r="H1331" s="234"/>
      <c r="I1331" s="234"/>
      <c r="J1331" s="234"/>
    </row>
    <row r="1332" spans="2:10">
      <c r="B1332" s="232"/>
      <c r="E1332" s="232"/>
      <c r="F1332" s="234"/>
      <c r="H1332" s="234"/>
      <c r="I1332" s="234"/>
      <c r="J1332" s="234"/>
    </row>
    <row r="1333" spans="2:10">
      <c r="B1333" s="232"/>
      <c r="E1333" s="232"/>
      <c r="F1333" s="234"/>
      <c r="H1333" s="234"/>
      <c r="I1333" s="234"/>
      <c r="J1333" s="234"/>
    </row>
    <row r="1334" spans="2:10">
      <c r="B1334" s="232"/>
      <c r="E1334" s="232"/>
      <c r="F1334" s="234"/>
      <c r="H1334" s="234"/>
      <c r="I1334" s="234"/>
      <c r="J1334" s="234"/>
    </row>
    <row r="1335" spans="2:10">
      <c r="B1335" s="232"/>
      <c r="E1335" s="232"/>
      <c r="F1335" s="234"/>
      <c r="H1335" s="234"/>
      <c r="I1335" s="234"/>
      <c r="J1335" s="234"/>
    </row>
    <row r="1336" spans="2:10">
      <c r="B1336" s="232"/>
      <c r="E1336" s="232"/>
      <c r="F1336" s="234"/>
      <c r="H1336" s="234"/>
      <c r="I1336" s="234"/>
      <c r="J1336" s="234"/>
    </row>
    <row r="1337" spans="2:10">
      <c r="B1337" s="232"/>
      <c r="E1337" s="232"/>
      <c r="F1337" s="234"/>
      <c r="H1337" s="234"/>
      <c r="I1337" s="234"/>
      <c r="J1337" s="234"/>
    </row>
    <row r="1338" spans="2:10">
      <c r="B1338" s="232"/>
      <c r="E1338" s="232"/>
      <c r="F1338" s="234"/>
      <c r="H1338" s="234"/>
      <c r="I1338" s="234"/>
      <c r="J1338" s="234"/>
    </row>
    <row r="1339" spans="2:10">
      <c r="B1339" s="232"/>
      <c r="E1339" s="232"/>
      <c r="F1339" s="234"/>
      <c r="H1339" s="234"/>
      <c r="I1339" s="234"/>
      <c r="J1339" s="234"/>
    </row>
    <row r="1340" spans="2:10">
      <c r="B1340" s="232"/>
      <c r="E1340" s="232"/>
      <c r="F1340" s="234"/>
      <c r="H1340" s="234"/>
      <c r="I1340" s="234"/>
      <c r="J1340" s="234"/>
    </row>
    <row r="1341" spans="2:10">
      <c r="B1341" s="232"/>
      <c r="E1341" s="232"/>
      <c r="F1341" s="234"/>
      <c r="H1341" s="234"/>
      <c r="I1341" s="234"/>
      <c r="J1341" s="234"/>
    </row>
    <row r="1342" spans="2:10">
      <c r="B1342" s="232"/>
      <c r="E1342" s="232"/>
      <c r="F1342" s="234"/>
      <c r="H1342" s="234"/>
      <c r="I1342" s="234"/>
      <c r="J1342" s="234"/>
    </row>
    <row r="1343" spans="2:10">
      <c r="B1343" s="232"/>
      <c r="E1343" s="232"/>
      <c r="F1343" s="234"/>
      <c r="H1343" s="234"/>
      <c r="I1343" s="234"/>
      <c r="J1343" s="234"/>
    </row>
    <row r="1344" spans="2:10">
      <c r="B1344" s="232"/>
      <c r="E1344" s="232"/>
      <c r="F1344" s="234"/>
      <c r="H1344" s="234"/>
      <c r="I1344" s="234"/>
      <c r="J1344" s="234"/>
    </row>
    <row r="1345" spans="2:10">
      <c r="B1345" s="232"/>
      <c r="E1345" s="232"/>
      <c r="F1345" s="234"/>
      <c r="H1345" s="234"/>
      <c r="I1345" s="234"/>
      <c r="J1345" s="234"/>
    </row>
    <row r="1346" spans="2:10">
      <c r="B1346" s="232"/>
      <c r="E1346" s="232"/>
      <c r="F1346" s="234"/>
      <c r="H1346" s="234"/>
      <c r="I1346" s="234"/>
      <c r="J1346" s="234"/>
    </row>
    <row r="1347" spans="2:10">
      <c r="B1347" s="232"/>
      <c r="E1347" s="232"/>
      <c r="F1347" s="234"/>
      <c r="H1347" s="234"/>
      <c r="I1347" s="234"/>
      <c r="J1347" s="234"/>
    </row>
    <row r="1348" spans="2:10">
      <c r="B1348" s="232"/>
      <c r="E1348" s="232"/>
      <c r="F1348" s="234"/>
      <c r="H1348" s="234"/>
      <c r="I1348" s="234"/>
      <c r="J1348" s="234"/>
    </row>
    <row r="1349" spans="2:10">
      <c r="B1349" s="232"/>
      <c r="E1349" s="232"/>
      <c r="F1349" s="234"/>
      <c r="H1349" s="234"/>
      <c r="I1349" s="234"/>
      <c r="J1349" s="234"/>
    </row>
    <row r="1350" spans="2:10">
      <c r="B1350" s="232"/>
      <c r="E1350" s="232"/>
      <c r="F1350" s="234"/>
      <c r="H1350" s="234"/>
      <c r="I1350" s="234"/>
      <c r="J1350" s="234"/>
    </row>
    <row r="1351" spans="2:10">
      <c r="B1351" s="232"/>
      <c r="E1351" s="232"/>
      <c r="F1351" s="234"/>
      <c r="H1351" s="234"/>
      <c r="I1351" s="234"/>
      <c r="J1351" s="234"/>
    </row>
    <row r="1352" spans="2:10">
      <c r="B1352" s="232"/>
      <c r="E1352" s="232"/>
      <c r="F1352" s="234"/>
      <c r="H1352" s="234"/>
      <c r="I1352" s="234"/>
      <c r="J1352" s="234"/>
    </row>
    <row r="1353" spans="2:10">
      <c r="B1353" s="232"/>
      <c r="E1353" s="232"/>
      <c r="F1353" s="234"/>
      <c r="H1353" s="234"/>
      <c r="I1353" s="234"/>
      <c r="J1353" s="234"/>
    </row>
    <row r="1354" spans="2:10">
      <c r="B1354" s="232"/>
      <c r="E1354" s="232"/>
      <c r="F1354" s="234"/>
      <c r="H1354" s="234"/>
      <c r="I1354" s="234"/>
      <c r="J1354" s="234"/>
    </row>
    <row r="1355" spans="2:10">
      <c r="B1355" s="232"/>
      <c r="E1355" s="232"/>
      <c r="F1355" s="234"/>
      <c r="H1355" s="234"/>
      <c r="I1355" s="234"/>
      <c r="J1355" s="234"/>
    </row>
    <row r="1356" spans="2:10">
      <c r="B1356" s="232"/>
      <c r="E1356" s="232"/>
      <c r="F1356" s="234"/>
      <c r="H1356" s="234"/>
      <c r="I1356" s="234"/>
      <c r="J1356" s="234"/>
    </row>
    <row r="1357" spans="2:10">
      <c r="B1357" s="232"/>
      <c r="E1357" s="232"/>
      <c r="F1357" s="234"/>
      <c r="H1357" s="234"/>
      <c r="I1357" s="234"/>
      <c r="J1357" s="234"/>
    </row>
    <row r="1358" spans="2:10">
      <c r="B1358" s="232"/>
      <c r="E1358" s="232"/>
      <c r="F1358" s="234"/>
      <c r="H1358" s="234"/>
      <c r="I1358" s="234"/>
      <c r="J1358" s="234"/>
    </row>
    <row r="1359" spans="2:10">
      <c r="B1359" s="232"/>
      <c r="E1359" s="232"/>
      <c r="F1359" s="234"/>
      <c r="H1359" s="234"/>
      <c r="I1359" s="234"/>
      <c r="J1359" s="234"/>
    </row>
    <row r="1360" spans="2:10">
      <c r="B1360" s="232"/>
      <c r="E1360" s="232"/>
      <c r="F1360" s="234"/>
      <c r="H1360" s="234"/>
      <c r="I1360" s="234"/>
      <c r="J1360" s="234"/>
    </row>
    <row r="1361" spans="2:10">
      <c r="B1361" s="232"/>
      <c r="E1361" s="232"/>
      <c r="F1361" s="234"/>
      <c r="H1361" s="234"/>
      <c r="I1361" s="234"/>
      <c r="J1361" s="234"/>
    </row>
    <row r="1362" spans="2:10">
      <c r="B1362" s="232"/>
      <c r="E1362" s="232"/>
      <c r="F1362" s="234"/>
      <c r="H1362" s="234"/>
      <c r="I1362" s="234"/>
      <c r="J1362" s="234"/>
    </row>
    <row r="1363" spans="2:10">
      <c r="B1363" s="232"/>
      <c r="E1363" s="232"/>
      <c r="F1363" s="234"/>
      <c r="H1363" s="234"/>
      <c r="I1363" s="234"/>
      <c r="J1363" s="234"/>
    </row>
    <row r="1364" spans="2:10">
      <c r="B1364" s="232"/>
      <c r="E1364" s="232"/>
      <c r="F1364" s="234"/>
      <c r="H1364" s="234"/>
      <c r="I1364" s="234"/>
      <c r="J1364" s="234"/>
    </row>
    <row r="1365" spans="2:10">
      <c r="B1365" s="232"/>
      <c r="E1365" s="232"/>
      <c r="F1365" s="234"/>
      <c r="H1365" s="234"/>
      <c r="I1365" s="234"/>
      <c r="J1365" s="234"/>
    </row>
    <row r="1366" spans="2:10">
      <c r="B1366" s="232"/>
      <c r="E1366" s="232"/>
      <c r="F1366" s="234"/>
      <c r="H1366" s="234"/>
      <c r="I1366" s="234"/>
      <c r="J1366" s="234"/>
    </row>
    <row r="1367" spans="2:10">
      <c r="B1367" s="232"/>
      <c r="E1367" s="232"/>
      <c r="F1367" s="234"/>
      <c r="H1367" s="234"/>
      <c r="I1367" s="234"/>
      <c r="J1367" s="234"/>
    </row>
    <row r="1368" spans="2:10">
      <c r="B1368" s="232"/>
      <c r="E1368" s="232"/>
      <c r="F1368" s="234"/>
      <c r="H1368" s="234"/>
      <c r="I1368" s="234"/>
      <c r="J1368" s="234"/>
    </row>
    <row r="1369" spans="2:10">
      <c r="B1369" s="232"/>
      <c r="E1369" s="232"/>
      <c r="F1369" s="234"/>
      <c r="H1369" s="234"/>
      <c r="I1369" s="234"/>
      <c r="J1369" s="234"/>
    </row>
    <row r="1370" spans="2:10">
      <c r="B1370" s="232"/>
      <c r="E1370" s="232"/>
      <c r="F1370" s="234"/>
      <c r="H1370" s="234"/>
      <c r="I1370" s="234"/>
      <c r="J1370" s="234"/>
    </row>
    <row r="1371" spans="2:10">
      <c r="B1371" s="232"/>
      <c r="E1371" s="232"/>
      <c r="F1371" s="234"/>
      <c r="H1371" s="234"/>
      <c r="I1371" s="234"/>
      <c r="J1371" s="234"/>
    </row>
    <row r="1372" spans="2:10">
      <c r="B1372" s="232"/>
      <c r="E1372" s="232"/>
      <c r="F1372" s="234"/>
      <c r="H1372" s="234"/>
      <c r="I1372" s="234"/>
      <c r="J1372" s="234"/>
    </row>
    <row r="1373" spans="2:10">
      <c r="B1373" s="232"/>
      <c r="E1373" s="232"/>
      <c r="F1373" s="234"/>
      <c r="H1373" s="234"/>
      <c r="I1373" s="234"/>
      <c r="J1373" s="234"/>
    </row>
    <row r="1374" spans="2:10">
      <c r="B1374" s="232"/>
      <c r="E1374" s="232"/>
      <c r="F1374" s="234"/>
      <c r="H1374" s="234"/>
      <c r="I1374" s="234"/>
      <c r="J1374" s="234"/>
    </row>
    <row r="1375" spans="2:10">
      <c r="B1375" s="232"/>
      <c r="E1375" s="232"/>
      <c r="F1375" s="234"/>
      <c r="H1375" s="234"/>
      <c r="I1375" s="234"/>
      <c r="J1375" s="234"/>
    </row>
    <row r="1376" spans="2:10">
      <c r="B1376" s="232"/>
      <c r="E1376" s="232"/>
      <c r="F1376" s="234"/>
      <c r="H1376" s="234"/>
      <c r="I1376" s="234"/>
      <c r="J1376" s="234"/>
    </row>
    <row r="1377" spans="2:10">
      <c r="B1377" s="232"/>
      <c r="E1377" s="232"/>
      <c r="F1377" s="234"/>
      <c r="H1377" s="234"/>
      <c r="I1377" s="234"/>
      <c r="J1377" s="234"/>
    </row>
    <row r="1378" spans="2:10">
      <c r="B1378" s="232"/>
      <c r="E1378" s="232"/>
      <c r="F1378" s="234"/>
      <c r="H1378" s="234"/>
      <c r="I1378" s="234"/>
      <c r="J1378" s="234"/>
    </row>
    <row r="1379" spans="2:10">
      <c r="B1379" s="232"/>
      <c r="E1379" s="232"/>
      <c r="F1379" s="234"/>
      <c r="H1379" s="234"/>
      <c r="I1379" s="234"/>
      <c r="J1379" s="234"/>
    </row>
    <row r="1380" spans="2:10">
      <c r="B1380" s="232"/>
      <c r="E1380" s="232"/>
      <c r="F1380" s="234"/>
      <c r="H1380" s="234"/>
      <c r="I1380" s="234"/>
      <c r="J1380" s="234"/>
    </row>
    <row r="1381" spans="2:10">
      <c r="B1381" s="232"/>
      <c r="E1381" s="232"/>
      <c r="F1381" s="234"/>
      <c r="H1381" s="234"/>
      <c r="I1381" s="234"/>
      <c r="J1381" s="234"/>
    </row>
    <row r="1382" spans="2:10">
      <c r="B1382" s="232"/>
      <c r="E1382" s="232"/>
      <c r="F1382" s="234"/>
      <c r="H1382" s="234"/>
      <c r="I1382" s="234"/>
      <c r="J1382" s="234"/>
    </row>
    <row r="1383" spans="2:10">
      <c r="B1383" s="232"/>
      <c r="E1383" s="232"/>
      <c r="F1383" s="234"/>
      <c r="H1383" s="234"/>
      <c r="I1383" s="234"/>
      <c r="J1383" s="234"/>
    </row>
    <row r="1384" spans="2:10">
      <c r="B1384" s="232"/>
      <c r="E1384" s="232"/>
      <c r="F1384" s="234"/>
      <c r="H1384" s="234"/>
      <c r="I1384" s="234"/>
      <c r="J1384" s="234"/>
    </row>
    <row r="1385" spans="2:10">
      <c r="B1385" s="232"/>
      <c r="E1385" s="232"/>
      <c r="F1385" s="234"/>
      <c r="H1385" s="234"/>
      <c r="I1385" s="234"/>
      <c r="J1385" s="234"/>
    </row>
    <row r="1386" spans="2:10">
      <c r="B1386" s="232"/>
      <c r="E1386" s="232"/>
      <c r="F1386" s="234"/>
      <c r="H1386" s="234"/>
      <c r="I1386" s="234"/>
      <c r="J1386" s="234"/>
    </row>
    <row r="1387" spans="2:10">
      <c r="B1387" s="232"/>
      <c r="E1387" s="232"/>
      <c r="F1387" s="234"/>
      <c r="H1387" s="234"/>
      <c r="I1387" s="234"/>
      <c r="J1387" s="234"/>
    </row>
    <row r="1388" spans="2:10">
      <c r="B1388" s="232"/>
      <c r="E1388" s="232"/>
      <c r="F1388" s="234"/>
      <c r="H1388" s="234"/>
      <c r="I1388" s="234"/>
      <c r="J1388" s="234"/>
    </row>
    <row r="1389" spans="2:10">
      <c r="B1389" s="232"/>
      <c r="E1389" s="232"/>
      <c r="F1389" s="234"/>
      <c r="H1389" s="234"/>
      <c r="I1389" s="234"/>
      <c r="J1389" s="234"/>
    </row>
    <row r="1390" spans="2:10">
      <c r="B1390" s="232"/>
      <c r="E1390" s="232"/>
      <c r="F1390" s="234"/>
      <c r="H1390" s="234"/>
      <c r="I1390" s="234"/>
      <c r="J1390" s="234"/>
    </row>
    <row r="1391" spans="2:10">
      <c r="B1391" s="232"/>
      <c r="E1391" s="232"/>
      <c r="F1391" s="234"/>
      <c r="H1391" s="234"/>
      <c r="I1391" s="234"/>
      <c r="J1391" s="234"/>
    </row>
    <row r="1392" spans="2:10">
      <c r="B1392" s="232"/>
      <c r="E1392" s="232"/>
      <c r="F1392" s="234"/>
      <c r="H1392" s="234"/>
      <c r="I1392" s="234"/>
      <c r="J1392" s="234"/>
    </row>
    <row r="1393" spans="2:10">
      <c r="B1393" s="232"/>
      <c r="E1393" s="232"/>
      <c r="F1393" s="234"/>
      <c r="H1393" s="234"/>
      <c r="I1393" s="234"/>
      <c r="J1393" s="234"/>
    </row>
    <row r="1394" spans="2:10">
      <c r="B1394" s="232"/>
      <c r="E1394" s="232"/>
      <c r="F1394" s="234"/>
      <c r="H1394" s="234"/>
      <c r="I1394" s="234"/>
      <c r="J1394" s="234"/>
    </row>
    <row r="1395" spans="2:10">
      <c r="B1395" s="232"/>
      <c r="E1395" s="232"/>
      <c r="F1395" s="234"/>
      <c r="H1395" s="234"/>
      <c r="I1395" s="234"/>
      <c r="J1395" s="234"/>
    </row>
    <row r="1396" spans="2:10">
      <c r="B1396" s="232"/>
      <c r="E1396" s="232"/>
      <c r="F1396" s="234"/>
      <c r="H1396" s="234"/>
      <c r="I1396" s="234"/>
      <c r="J1396" s="234"/>
    </row>
    <row r="1397" spans="2:10">
      <c r="B1397" s="232"/>
      <c r="E1397" s="232"/>
      <c r="F1397" s="234"/>
      <c r="H1397" s="234"/>
      <c r="I1397" s="234"/>
      <c r="J1397" s="234"/>
    </row>
    <row r="1398" spans="2:10">
      <c r="B1398" s="232"/>
      <c r="E1398" s="232"/>
      <c r="F1398" s="234"/>
      <c r="H1398" s="234"/>
      <c r="I1398" s="234"/>
      <c r="J1398" s="234"/>
    </row>
    <row r="1399" spans="2:10">
      <c r="B1399" s="232"/>
      <c r="E1399" s="232"/>
      <c r="F1399" s="234"/>
      <c r="H1399" s="234"/>
      <c r="I1399" s="234"/>
      <c r="J1399" s="234"/>
    </row>
    <row r="1400" spans="2:10">
      <c r="B1400" s="232"/>
      <c r="E1400" s="232"/>
      <c r="F1400" s="234"/>
      <c r="H1400" s="234"/>
      <c r="I1400" s="234"/>
      <c r="J1400" s="234"/>
    </row>
    <row r="1401" spans="2:10">
      <c r="B1401" s="232"/>
      <c r="E1401" s="232"/>
      <c r="F1401" s="234"/>
      <c r="H1401" s="234"/>
      <c r="I1401" s="234"/>
      <c r="J1401" s="234"/>
    </row>
    <row r="1402" spans="2:10">
      <c r="B1402" s="232"/>
      <c r="E1402" s="232"/>
      <c r="F1402" s="234"/>
      <c r="H1402" s="234"/>
      <c r="I1402" s="234"/>
      <c r="J1402" s="234"/>
    </row>
    <row r="1403" spans="2:10">
      <c r="B1403" s="232"/>
      <c r="E1403" s="232"/>
      <c r="F1403" s="234"/>
      <c r="H1403" s="234"/>
      <c r="I1403" s="234"/>
      <c r="J1403" s="234"/>
    </row>
    <row r="1404" spans="2:10">
      <c r="B1404" s="232"/>
      <c r="E1404" s="232"/>
      <c r="F1404" s="234"/>
      <c r="H1404" s="234"/>
      <c r="I1404" s="234"/>
      <c r="J1404" s="234"/>
    </row>
    <row r="1405" spans="2:10">
      <c r="B1405" s="232"/>
      <c r="E1405" s="232"/>
      <c r="F1405" s="234"/>
      <c r="H1405" s="234"/>
      <c r="I1405" s="234"/>
      <c r="J1405" s="234"/>
    </row>
    <row r="1406" spans="2:10">
      <c r="B1406" s="232"/>
      <c r="E1406" s="232"/>
      <c r="F1406" s="234"/>
      <c r="H1406" s="234"/>
      <c r="I1406" s="234"/>
      <c r="J1406" s="234"/>
    </row>
    <row r="1407" spans="2:10">
      <c r="B1407" s="232"/>
      <c r="E1407" s="232"/>
      <c r="F1407" s="234"/>
      <c r="H1407" s="234"/>
      <c r="I1407" s="234"/>
      <c r="J1407" s="234"/>
    </row>
    <row r="1408" spans="2:10">
      <c r="B1408" s="232"/>
      <c r="E1408" s="232"/>
      <c r="F1408" s="234"/>
      <c r="H1408" s="234"/>
      <c r="I1408" s="234"/>
      <c r="J1408" s="234"/>
    </row>
    <row r="1409" spans="2:10">
      <c r="B1409" s="232"/>
      <c r="E1409" s="232"/>
      <c r="F1409" s="234"/>
      <c r="H1409" s="234"/>
      <c r="I1409" s="234"/>
      <c r="J1409" s="234"/>
    </row>
    <row r="1410" spans="2:10">
      <c r="B1410" s="232"/>
      <c r="E1410" s="232"/>
      <c r="F1410" s="234"/>
      <c r="H1410" s="234"/>
      <c r="I1410" s="234"/>
      <c r="J1410" s="234"/>
    </row>
    <row r="1411" spans="2:10">
      <c r="B1411" s="232"/>
      <c r="E1411" s="232"/>
      <c r="F1411" s="234"/>
      <c r="H1411" s="234"/>
      <c r="I1411" s="234"/>
      <c r="J1411" s="234"/>
    </row>
    <row r="1412" spans="2:10">
      <c r="B1412" s="232"/>
      <c r="E1412" s="232"/>
      <c r="F1412" s="234"/>
      <c r="H1412" s="234"/>
      <c r="I1412" s="234"/>
      <c r="J1412" s="234"/>
    </row>
    <row r="1413" spans="2:10">
      <c r="B1413" s="232"/>
      <c r="E1413" s="232"/>
      <c r="F1413" s="234"/>
      <c r="H1413" s="234"/>
      <c r="I1413" s="234"/>
      <c r="J1413" s="234"/>
    </row>
    <row r="1414" spans="2:10">
      <c r="B1414" s="232"/>
      <c r="E1414" s="232"/>
      <c r="F1414" s="234"/>
      <c r="H1414" s="234"/>
      <c r="I1414" s="234"/>
      <c r="J1414" s="234"/>
    </row>
    <row r="1415" spans="2:10">
      <c r="B1415" s="232"/>
      <c r="E1415" s="232"/>
      <c r="F1415" s="234"/>
      <c r="H1415" s="234"/>
      <c r="I1415" s="234"/>
      <c r="J1415" s="234"/>
    </row>
    <row r="1416" spans="2:10">
      <c r="B1416" s="232"/>
      <c r="E1416" s="232"/>
      <c r="F1416" s="234"/>
      <c r="H1416" s="234"/>
      <c r="I1416" s="234"/>
      <c r="J1416" s="234"/>
    </row>
    <row r="1417" spans="2:10">
      <c r="B1417" s="232"/>
      <c r="E1417" s="232"/>
      <c r="F1417" s="234"/>
      <c r="H1417" s="234"/>
      <c r="I1417" s="234"/>
      <c r="J1417" s="234"/>
    </row>
    <row r="1418" spans="2:10">
      <c r="B1418" s="232"/>
      <c r="E1418" s="232"/>
      <c r="F1418" s="234"/>
      <c r="H1418" s="234"/>
      <c r="I1418" s="234"/>
      <c r="J1418" s="234"/>
    </row>
    <row r="1419" spans="2:10">
      <c r="B1419" s="232"/>
      <c r="E1419" s="232"/>
      <c r="F1419" s="234"/>
      <c r="H1419" s="234"/>
      <c r="I1419" s="234"/>
      <c r="J1419" s="234"/>
    </row>
    <row r="1420" spans="2:10">
      <c r="B1420" s="232"/>
      <c r="E1420" s="232"/>
      <c r="F1420" s="234"/>
      <c r="H1420" s="234"/>
      <c r="I1420" s="234"/>
      <c r="J1420" s="234"/>
    </row>
    <row r="1421" spans="2:10">
      <c r="B1421" s="232"/>
      <c r="E1421" s="232"/>
      <c r="F1421" s="234"/>
      <c r="H1421" s="234"/>
      <c r="I1421" s="234"/>
      <c r="J1421" s="234"/>
    </row>
    <row r="1422" spans="2:10">
      <c r="B1422" s="232"/>
      <c r="E1422" s="232"/>
      <c r="F1422" s="234"/>
      <c r="H1422" s="234"/>
      <c r="I1422" s="234"/>
      <c r="J1422" s="234"/>
    </row>
    <row r="1423" spans="2:10">
      <c r="B1423" s="232"/>
      <c r="E1423" s="232"/>
      <c r="F1423" s="234"/>
      <c r="H1423" s="234"/>
      <c r="I1423" s="234"/>
      <c r="J1423" s="234"/>
    </row>
    <row r="1424" spans="2:10">
      <c r="B1424" s="232"/>
      <c r="E1424" s="232"/>
      <c r="F1424" s="234"/>
      <c r="H1424" s="234"/>
      <c r="I1424" s="234"/>
      <c r="J1424" s="234"/>
    </row>
    <row r="1425" spans="2:10">
      <c r="B1425" s="232"/>
      <c r="E1425" s="232"/>
      <c r="F1425" s="234"/>
      <c r="H1425" s="234"/>
      <c r="I1425" s="234"/>
      <c r="J1425" s="234"/>
    </row>
    <row r="1426" spans="2:10">
      <c r="B1426" s="232"/>
      <c r="E1426" s="232"/>
      <c r="F1426" s="234"/>
      <c r="H1426" s="234"/>
      <c r="I1426" s="234"/>
      <c r="J1426" s="234"/>
    </row>
    <row r="1427" spans="2:10">
      <c r="B1427" s="232"/>
      <c r="E1427" s="232"/>
      <c r="F1427" s="234"/>
      <c r="H1427" s="234"/>
      <c r="I1427" s="234"/>
      <c r="J1427" s="234"/>
    </row>
    <row r="1428" spans="2:10">
      <c r="B1428" s="232"/>
      <c r="E1428" s="232"/>
      <c r="F1428" s="234"/>
      <c r="H1428" s="234"/>
      <c r="I1428" s="234"/>
      <c r="J1428" s="234"/>
    </row>
    <row r="1429" spans="2:10">
      <c r="B1429" s="232"/>
      <c r="E1429" s="232"/>
      <c r="F1429" s="234"/>
      <c r="H1429" s="234"/>
      <c r="I1429" s="234"/>
      <c r="J1429" s="234"/>
    </row>
    <row r="1430" spans="2:10">
      <c r="B1430" s="232"/>
      <c r="E1430" s="232"/>
      <c r="F1430" s="234"/>
      <c r="H1430" s="234"/>
      <c r="I1430" s="234"/>
      <c r="J1430" s="234"/>
    </row>
    <row r="1431" spans="2:10">
      <c r="B1431" s="232"/>
      <c r="E1431" s="232"/>
      <c r="F1431" s="234"/>
      <c r="H1431" s="234"/>
      <c r="I1431" s="234"/>
      <c r="J1431" s="234"/>
    </row>
    <row r="1432" spans="2:10">
      <c r="B1432" s="232"/>
      <c r="E1432" s="232"/>
      <c r="F1432" s="234"/>
      <c r="H1432" s="234"/>
      <c r="I1432" s="234"/>
      <c r="J1432" s="234"/>
    </row>
    <row r="1433" spans="2:10">
      <c r="B1433" s="232"/>
      <c r="E1433" s="232"/>
      <c r="F1433" s="234"/>
      <c r="H1433" s="234"/>
      <c r="I1433" s="234"/>
      <c r="J1433" s="234"/>
    </row>
    <row r="1434" spans="2:10">
      <c r="B1434" s="232"/>
      <c r="E1434" s="232"/>
      <c r="F1434" s="234"/>
      <c r="H1434" s="234"/>
      <c r="I1434" s="234"/>
      <c r="J1434" s="234"/>
    </row>
    <row r="1435" spans="2:10">
      <c r="B1435" s="232"/>
      <c r="E1435" s="232"/>
      <c r="F1435" s="234"/>
      <c r="H1435" s="234"/>
      <c r="I1435" s="234"/>
      <c r="J1435" s="234"/>
    </row>
    <row r="1436" spans="2:10">
      <c r="B1436" s="232"/>
      <c r="E1436" s="232"/>
      <c r="F1436" s="234"/>
      <c r="H1436" s="234"/>
      <c r="I1436" s="234"/>
      <c r="J1436" s="234"/>
    </row>
    <row r="1437" spans="2:10">
      <c r="B1437" s="232"/>
      <c r="E1437" s="232"/>
      <c r="F1437" s="234"/>
      <c r="H1437" s="234"/>
      <c r="I1437" s="234"/>
      <c r="J1437" s="234"/>
    </row>
    <row r="1438" spans="2:10">
      <c r="B1438" s="232"/>
      <c r="E1438" s="232"/>
      <c r="F1438" s="234"/>
      <c r="H1438" s="234"/>
      <c r="I1438" s="234"/>
      <c r="J1438" s="234"/>
    </row>
    <row r="1439" spans="2:10">
      <c r="B1439" s="232"/>
      <c r="E1439" s="232"/>
      <c r="F1439" s="234"/>
      <c r="H1439" s="234"/>
      <c r="I1439" s="234"/>
      <c r="J1439" s="234"/>
    </row>
    <row r="1440" spans="2:10">
      <c r="B1440" s="232"/>
      <c r="E1440" s="232"/>
      <c r="F1440" s="234"/>
      <c r="H1440" s="234"/>
      <c r="I1440" s="234"/>
      <c r="J1440" s="234"/>
    </row>
    <row r="1441" spans="2:10">
      <c r="B1441" s="232"/>
      <c r="E1441" s="232"/>
      <c r="F1441" s="234"/>
      <c r="H1441" s="234"/>
      <c r="I1441" s="234"/>
      <c r="J1441" s="234"/>
    </row>
    <row r="1442" spans="2:10">
      <c r="B1442" s="232"/>
      <c r="E1442" s="232"/>
      <c r="F1442" s="234"/>
      <c r="H1442" s="234"/>
      <c r="I1442" s="234"/>
      <c r="J1442" s="234"/>
    </row>
    <row r="1443" spans="2:10">
      <c r="B1443" s="232"/>
      <c r="E1443" s="232"/>
      <c r="F1443" s="234"/>
      <c r="H1443" s="234"/>
      <c r="I1443" s="234"/>
      <c r="J1443" s="234"/>
    </row>
    <row r="1444" spans="2:10">
      <c r="B1444" s="232"/>
      <c r="E1444" s="232"/>
      <c r="F1444" s="234"/>
      <c r="H1444" s="234"/>
      <c r="I1444" s="234"/>
      <c r="J1444" s="234"/>
    </row>
    <row r="1445" spans="2:10">
      <c r="B1445" s="232"/>
      <c r="E1445" s="232"/>
      <c r="F1445" s="234"/>
      <c r="H1445" s="234"/>
      <c r="I1445" s="234"/>
      <c r="J1445" s="234"/>
    </row>
    <row r="1446" spans="2:10">
      <c r="B1446" s="232"/>
      <c r="E1446" s="232"/>
      <c r="F1446" s="234"/>
      <c r="H1446" s="234"/>
      <c r="I1446" s="234"/>
      <c r="J1446" s="234"/>
    </row>
    <row r="1447" spans="2:10">
      <c r="B1447" s="232"/>
      <c r="E1447" s="232"/>
      <c r="F1447" s="234"/>
      <c r="H1447" s="234"/>
      <c r="I1447" s="234"/>
      <c r="J1447" s="234"/>
    </row>
    <row r="1448" spans="2:10">
      <c r="B1448" s="232"/>
      <c r="E1448" s="232"/>
      <c r="F1448" s="234"/>
      <c r="H1448" s="234"/>
      <c r="I1448" s="234"/>
      <c r="J1448" s="234"/>
    </row>
    <row r="1449" spans="2:10">
      <c r="B1449" s="232"/>
      <c r="E1449" s="232"/>
      <c r="F1449" s="234"/>
      <c r="H1449" s="234"/>
      <c r="I1449" s="234"/>
      <c r="J1449" s="234"/>
    </row>
    <row r="1450" spans="2:10">
      <c r="B1450" s="232"/>
      <c r="E1450" s="232"/>
      <c r="F1450" s="234"/>
      <c r="H1450" s="234"/>
      <c r="I1450" s="234"/>
      <c r="J1450" s="234"/>
    </row>
    <row r="1451" spans="2:10">
      <c r="B1451" s="232"/>
      <c r="E1451" s="232"/>
      <c r="F1451" s="234"/>
      <c r="H1451" s="234"/>
      <c r="I1451" s="234"/>
      <c r="J1451" s="234"/>
    </row>
    <row r="1452" spans="2:10">
      <c r="B1452" s="232"/>
      <c r="E1452" s="232"/>
      <c r="F1452" s="234"/>
      <c r="H1452" s="234"/>
      <c r="I1452" s="234"/>
      <c r="J1452" s="234"/>
    </row>
    <row r="1453" spans="2:10">
      <c r="B1453" s="232"/>
      <c r="E1453" s="232"/>
      <c r="F1453" s="234"/>
      <c r="H1453" s="234"/>
      <c r="I1453" s="234"/>
      <c r="J1453" s="234"/>
    </row>
    <row r="1454" spans="2:10">
      <c r="B1454" s="232"/>
      <c r="E1454" s="232"/>
      <c r="F1454" s="234"/>
      <c r="H1454" s="234"/>
      <c r="I1454" s="234"/>
      <c r="J1454" s="234"/>
    </row>
    <row r="1455" spans="2:10">
      <c r="B1455" s="232"/>
      <c r="E1455" s="232"/>
      <c r="F1455" s="234"/>
      <c r="H1455" s="234"/>
      <c r="I1455" s="234"/>
      <c r="J1455" s="234"/>
    </row>
    <row r="1456" spans="2:10">
      <c r="B1456" s="232"/>
      <c r="E1456" s="232"/>
      <c r="F1456" s="234"/>
      <c r="H1456" s="234"/>
      <c r="I1456" s="234"/>
      <c r="J1456" s="234"/>
    </row>
    <row r="1457" spans="2:10">
      <c r="B1457" s="232"/>
      <c r="E1457" s="232"/>
      <c r="F1457" s="234"/>
      <c r="H1457" s="234"/>
      <c r="I1457" s="234"/>
      <c r="J1457" s="234"/>
    </row>
    <row r="1458" spans="2:10">
      <c r="B1458" s="232"/>
      <c r="E1458" s="232"/>
      <c r="F1458" s="234"/>
      <c r="H1458" s="234"/>
      <c r="I1458" s="234"/>
      <c r="J1458" s="234"/>
    </row>
    <row r="1459" spans="2:10">
      <c r="B1459" s="232"/>
      <c r="E1459" s="232"/>
      <c r="F1459" s="234"/>
      <c r="H1459" s="234"/>
      <c r="I1459" s="234"/>
      <c r="J1459" s="234"/>
    </row>
    <row r="1460" spans="2:10">
      <c r="B1460" s="232"/>
      <c r="E1460" s="232"/>
      <c r="F1460" s="234"/>
      <c r="H1460" s="234"/>
      <c r="I1460" s="234"/>
      <c r="J1460" s="234"/>
    </row>
    <row r="1461" spans="2:10">
      <c r="B1461" s="232"/>
      <c r="E1461" s="232"/>
      <c r="F1461" s="234"/>
      <c r="H1461" s="234"/>
      <c r="I1461" s="234"/>
      <c r="J1461" s="234"/>
    </row>
    <row r="1462" spans="2:10">
      <c r="B1462" s="232"/>
      <c r="E1462" s="232"/>
      <c r="F1462" s="234"/>
      <c r="H1462" s="234"/>
      <c r="I1462" s="234"/>
      <c r="J1462" s="234"/>
    </row>
    <row r="1463" spans="2:10">
      <c r="B1463" s="232"/>
      <c r="E1463" s="232"/>
      <c r="F1463" s="234"/>
      <c r="H1463" s="234"/>
      <c r="I1463" s="234"/>
      <c r="J1463" s="234"/>
    </row>
    <row r="1464" spans="2:10">
      <c r="B1464" s="232"/>
      <c r="E1464" s="232"/>
      <c r="F1464" s="234"/>
      <c r="H1464" s="234"/>
      <c r="I1464" s="234"/>
      <c r="J1464" s="234"/>
    </row>
    <row r="1465" spans="2:10">
      <c r="B1465" s="232"/>
      <c r="E1465" s="232"/>
      <c r="F1465" s="234"/>
      <c r="H1465" s="234"/>
      <c r="I1465" s="234"/>
      <c r="J1465" s="234"/>
    </row>
    <row r="1466" spans="2:10">
      <c r="B1466" s="232"/>
      <c r="E1466" s="232"/>
      <c r="F1466" s="234"/>
      <c r="H1466" s="234"/>
      <c r="I1466" s="234"/>
      <c r="J1466" s="234"/>
    </row>
    <row r="1467" spans="2:10">
      <c r="B1467" s="232"/>
      <c r="E1467" s="232"/>
      <c r="F1467" s="234"/>
      <c r="H1467" s="234"/>
      <c r="I1467" s="234"/>
      <c r="J1467" s="234"/>
    </row>
    <row r="1468" spans="2:10">
      <c r="B1468" s="232"/>
      <c r="E1468" s="232"/>
      <c r="F1468" s="234"/>
      <c r="H1468" s="234"/>
      <c r="I1468" s="234"/>
      <c r="J1468" s="234"/>
    </row>
    <row r="1469" spans="2:10">
      <c r="B1469" s="232"/>
      <c r="E1469" s="232"/>
      <c r="F1469" s="234"/>
      <c r="H1469" s="234"/>
      <c r="I1469" s="234"/>
      <c r="J1469" s="234"/>
    </row>
    <row r="1470" spans="2:10">
      <c r="B1470" s="232"/>
      <c r="E1470" s="232"/>
      <c r="F1470" s="234"/>
      <c r="H1470" s="234"/>
      <c r="I1470" s="234"/>
      <c r="J1470" s="234"/>
    </row>
    <row r="1471" spans="2:10">
      <c r="B1471" s="232"/>
      <c r="E1471" s="232"/>
      <c r="F1471" s="234"/>
      <c r="H1471" s="234"/>
      <c r="I1471" s="234"/>
      <c r="J1471" s="234"/>
    </row>
    <row r="1472" spans="2:10">
      <c r="B1472" s="232"/>
      <c r="E1472" s="232"/>
      <c r="F1472" s="234"/>
      <c r="H1472" s="234"/>
      <c r="I1472" s="234"/>
      <c r="J1472" s="234"/>
    </row>
    <row r="1473" spans="2:10">
      <c r="B1473" s="232"/>
      <c r="E1473" s="232"/>
      <c r="F1473" s="234"/>
      <c r="H1473" s="234"/>
      <c r="I1473" s="234"/>
      <c r="J1473" s="234"/>
    </row>
    <row r="1474" spans="2:10">
      <c r="B1474" s="232"/>
      <c r="E1474" s="232"/>
      <c r="F1474" s="234"/>
      <c r="H1474" s="234"/>
      <c r="I1474" s="234"/>
      <c r="J1474" s="234"/>
    </row>
    <row r="1475" spans="2:10">
      <c r="B1475" s="232"/>
      <c r="E1475" s="232"/>
      <c r="F1475" s="234"/>
      <c r="H1475" s="234"/>
      <c r="I1475" s="234"/>
      <c r="J1475" s="234"/>
    </row>
    <row r="1476" spans="2:10">
      <c r="B1476" s="232"/>
      <c r="E1476" s="232"/>
      <c r="F1476" s="234"/>
      <c r="H1476" s="234"/>
      <c r="I1476" s="234"/>
      <c r="J1476" s="234"/>
    </row>
    <row r="1477" spans="2:10">
      <c r="B1477" s="232"/>
      <c r="E1477" s="232"/>
      <c r="F1477" s="234"/>
      <c r="H1477" s="234"/>
      <c r="I1477" s="234"/>
      <c r="J1477" s="234"/>
    </row>
    <row r="1478" spans="2:10">
      <c r="B1478" s="232"/>
      <c r="E1478" s="232"/>
      <c r="F1478" s="234"/>
      <c r="H1478" s="234"/>
      <c r="I1478" s="234"/>
      <c r="J1478" s="234"/>
    </row>
    <row r="1479" spans="2:10">
      <c r="B1479" s="232"/>
      <c r="E1479" s="232"/>
      <c r="F1479" s="234"/>
      <c r="H1479" s="234"/>
      <c r="I1479" s="234"/>
      <c r="J1479" s="234"/>
    </row>
    <row r="1480" spans="2:10">
      <c r="B1480" s="232"/>
      <c r="E1480" s="232"/>
      <c r="F1480" s="234"/>
      <c r="H1480" s="234"/>
      <c r="I1480" s="234"/>
      <c r="J1480" s="234"/>
    </row>
    <row r="1481" spans="2:10">
      <c r="B1481" s="232"/>
      <c r="E1481" s="232"/>
      <c r="F1481" s="234"/>
      <c r="H1481" s="234"/>
      <c r="I1481" s="234"/>
      <c r="J1481" s="234"/>
    </row>
    <row r="1482" spans="2:10">
      <c r="B1482" s="232"/>
      <c r="E1482" s="232"/>
      <c r="F1482" s="234"/>
      <c r="H1482" s="234"/>
      <c r="I1482" s="234"/>
      <c r="J1482" s="234"/>
    </row>
    <row r="1483" spans="2:10">
      <c r="B1483" s="232"/>
      <c r="E1483" s="232"/>
      <c r="F1483" s="234"/>
      <c r="H1483" s="234"/>
      <c r="I1483" s="234"/>
      <c r="J1483" s="234"/>
    </row>
    <row r="1484" spans="2:10">
      <c r="B1484" s="232"/>
      <c r="E1484" s="232"/>
      <c r="F1484" s="234"/>
      <c r="H1484" s="234"/>
      <c r="I1484" s="234"/>
      <c r="J1484" s="234"/>
    </row>
    <row r="1485" spans="2:10">
      <c r="B1485" s="232"/>
      <c r="E1485" s="232"/>
      <c r="F1485" s="234"/>
      <c r="H1485" s="234"/>
      <c r="I1485" s="234"/>
      <c r="J1485" s="234"/>
    </row>
    <row r="1486" spans="2:10">
      <c r="B1486" s="232"/>
      <c r="E1486" s="232"/>
      <c r="F1486" s="234"/>
      <c r="H1486" s="234"/>
      <c r="I1486" s="234"/>
      <c r="J1486" s="234"/>
    </row>
    <row r="1487" spans="2:10">
      <c r="B1487" s="232"/>
      <c r="E1487" s="232"/>
      <c r="F1487" s="234"/>
      <c r="H1487" s="234"/>
      <c r="I1487" s="234"/>
      <c r="J1487" s="234"/>
    </row>
    <row r="1488" spans="2:10">
      <c r="B1488" s="232"/>
      <c r="E1488" s="232"/>
      <c r="F1488" s="234"/>
      <c r="H1488" s="234"/>
      <c r="I1488" s="234"/>
      <c r="J1488" s="234"/>
    </row>
    <row r="1489" spans="2:10">
      <c r="B1489" s="232"/>
      <c r="E1489" s="232"/>
      <c r="F1489" s="234"/>
      <c r="H1489" s="234"/>
      <c r="I1489" s="234"/>
      <c r="J1489" s="234"/>
    </row>
    <row r="1490" spans="2:10">
      <c r="B1490" s="232"/>
      <c r="E1490" s="232"/>
      <c r="F1490" s="234"/>
      <c r="H1490" s="234"/>
      <c r="I1490" s="234"/>
      <c r="J1490" s="234"/>
    </row>
    <row r="1491" spans="2:10">
      <c r="B1491" s="232"/>
      <c r="E1491" s="232"/>
      <c r="F1491" s="234"/>
      <c r="H1491" s="234"/>
      <c r="I1491" s="234"/>
      <c r="J1491" s="234"/>
    </row>
    <row r="1492" spans="2:10">
      <c r="B1492" s="232"/>
      <c r="E1492" s="232"/>
      <c r="F1492" s="234"/>
      <c r="H1492" s="234"/>
      <c r="I1492" s="234"/>
      <c r="J1492" s="234"/>
    </row>
    <row r="1493" spans="2:10">
      <c r="B1493" s="232"/>
      <c r="E1493" s="232"/>
      <c r="F1493" s="234"/>
      <c r="H1493" s="234"/>
      <c r="I1493" s="234"/>
      <c r="J1493" s="234"/>
    </row>
    <row r="1494" spans="2:10">
      <c r="B1494" s="232"/>
      <c r="E1494" s="232"/>
      <c r="F1494" s="234"/>
      <c r="H1494" s="234"/>
      <c r="I1494" s="234"/>
      <c r="J1494" s="234"/>
    </row>
    <row r="1495" spans="2:10">
      <c r="B1495" s="232"/>
      <c r="E1495" s="232"/>
      <c r="F1495" s="234"/>
      <c r="H1495" s="234"/>
      <c r="I1495" s="234"/>
      <c r="J1495" s="234"/>
    </row>
    <row r="1496" spans="2:10">
      <c r="B1496" s="232"/>
      <c r="E1496" s="232"/>
      <c r="F1496" s="234"/>
      <c r="H1496" s="234"/>
      <c r="I1496" s="234"/>
      <c r="J1496" s="234"/>
    </row>
    <row r="1497" spans="2:10">
      <c r="B1497" s="232"/>
      <c r="E1497" s="232"/>
      <c r="F1497" s="234"/>
      <c r="H1497" s="234"/>
      <c r="I1497" s="234"/>
      <c r="J1497" s="234"/>
    </row>
    <row r="1498" spans="2:10">
      <c r="B1498" s="232"/>
      <c r="E1498" s="232"/>
      <c r="F1498" s="234"/>
      <c r="H1498" s="234"/>
      <c r="I1498" s="234"/>
      <c r="J1498" s="234"/>
    </row>
    <row r="1499" spans="2:10">
      <c r="B1499" s="232"/>
      <c r="E1499" s="232"/>
      <c r="F1499" s="234"/>
      <c r="H1499" s="234"/>
      <c r="I1499" s="234"/>
      <c r="J1499" s="234"/>
    </row>
    <row r="1500" spans="2:10">
      <c r="B1500" s="232"/>
      <c r="E1500" s="232"/>
      <c r="F1500" s="234"/>
      <c r="H1500" s="234"/>
      <c r="I1500" s="234"/>
      <c r="J1500" s="234"/>
    </row>
    <row r="1501" spans="2:10">
      <c r="B1501" s="232"/>
      <c r="E1501" s="232"/>
      <c r="F1501" s="234"/>
      <c r="H1501" s="234"/>
      <c r="I1501" s="234"/>
      <c r="J1501" s="234"/>
    </row>
    <row r="1502" spans="2:10">
      <c r="B1502" s="232"/>
      <c r="E1502" s="232"/>
      <c r="F1502" s="234"/>
      <c r="H1502" s="234"/>
      <c r="I1502" s="234"/>
      <c r="J1502" s="234"/>
    </row>
    <row r="1503" spans="2:10">
      <c r="B1503" s="232"/>
      <c r="E1503" s="232"/>
      <c r="F1503" s="234"/>
      <c r="H1503" s="234"/>
      <c r="I1503" s="234"/>
      <c r="J1503" s="234"/>
    </row>
    <row r="1504" spans="2:10">
      <c r="B1504" s="232"/>
      <c r="E1504" s="232"/>
      <c r="F1504" s="234"/>
      <c r="H1504" s="234"/>
      <c r="I1504" s="234"/>
      <c r="J1504" s="234"/>
    </row>
    <row r="1505" spans="2:10">
      <c r="B1505" s="232"/>
      <c r="E1505" s="232"/>
      <c r="F1505" s="234"/>
      <c r="H1505" s="234"/>
      <c r="I1505" s="234"/>
      <c r="J1505" s="234"/>
    </row>
    <row r="1506" spans="2:10">
      <c r="B1506" s="232"/>
      <c r="E1506" s="232"/>
      <c r="F1506" s="234"/>
      <c r="H1506" s="234"/>
      <c r="I1506" s="234"/>
      <c r="J1506" s="234"/>
    </row>
    <row r="1507" spans="2:10">
      <c r="B1507" s="232"/>
      <c r="E1507" s="232"/>
      <c r="F1507" s="234"/>
      <c r="H1507" s="234"/>
      <c r="I1507" s="234"/>
      <c r="J1507" s="234"/>
    </row>
    <row r="1508" spans="2:10">
      <c r="B1508" s="232"/>
      <c r="E1508" s="232"/>
      <c r="F1508" s="234"/>
      <c r="H1508" s="234"/>
      <c r="I1508" s="234"/>
      <c r="J1508" s="234"/>
    </row>
    <row r="1509" spans="2:10">
      <c r="B1509" s="232"/>
      <c r="E1509" s="232"/>
      <c r="F1509" s="234"/>
      <c r="H1509" s="234"/>
      <c r="I1509" s="234"/>
      <c r="J1509" s="234"/>
    </row>
    <row r="1510" spans="2:10">
      <c r="B1510" s="232"/>
      <c r="E1510" s="232"/>
      <c r="F1510" s="234"/>
      <c r="H1510" s="234"/>
      <c r="I1510" s="234"/>
      <c r="J1510" s="234"/>
    </row>
    <row r="1511" spans="2:10">
      <c r="B1511" s="232"/>
      <c r="E1511" s="232"/>
      <c r="F1511" s="234"/>
      <c r="H1511" s="234"/>
      <c r="I1511" s="234"/>
      <c r="J1511" s="234"/>
    </row>
    <row r="1512" spans="2:10">
      <c r="B1512" s="232"/>
      <c r="E1512" s="232"/>
      <c r="F1512" s="234"/>
      <c r="H1512" s="234"/>
      <c r="I1512" s="234"/>
      <c r="J1512" s="234"/>
    </row>
    <row r="1513" spans="2:10">
      <c r="B1513" s="232"/>
      <c r="E1513" s="232"/>
      <c r="F1513" s="234"/>
      <c r="H1513" s="234"/>
      <c r="I1513" s="234"/>
      <c r="J1513" s="234"/>
    </row>
    <row r="1514" spans="2:10">
      <c r="B1514" s="232"/>
      <c r="E1514" s="232"/>
      <c r="F1514" s="234"/>
      <c r="H1514" s="234"/>
      <c r="I1514" s="234"/>
      <c r="J1514" s="234"/>
    </row>
    <row r="1515" spans="2:10">
      <c r="B1515" s="232"/>
      <c r="E1515" s="232"/>
      <c r="F1515" s="234"/>
      <c r="H1515" s="234"/>
      <c r="I1515" s="234"/>
      <c r="J1515" s="234"/>
    </row>
    <row r="1516" spans="2:10">
      <c r="B1516" s="232"/>
      <c r="E1516" s="232"/>
      <c r="F1516" s="234"/>
      <c r="H1516" s="234"/>
      <c r="I1516" s="234"/>
      <c r="J1516" s="234"/>
    </row>
    <row r="1517" spans="2:10">
      <c r="B1517" s="232"/>
      <c r="E1517" s="232"/>
      <c r="F1517" s="234"/>
      <c r="H1517" s="234"/>
      <c r="I1517" s="234"/>
      <c r="J1517" s="234"/>
    </row>
    <row r="1518" spans="2:10">
      <c r="B1518" s="232"/>
      <c r="E1518" s="232"/>
      <c r="F1518" s="234"/>
      <c r="H1518" s="234"/>
      <c r="I1518" s="234"/>
      <c r="J1518" s="234"/>
    </row>
    <row r="1519" spans="2:10">
      <c r="B1519" s="232"/>
      <c r="E1519" s="232"/>
      <c r="F1519" s="234"/>
      <c r="H1519" s="234"/>
      <c r="I1519" s="234"/>
      <c r="J1519" s="234"/>
    </row>
    <row r="1520" spans="2:10">
      <c r="B1520" s="232"/>
      <c r="E1520" s="232"/>
      <c r="F1520" s="234"/>
      <c r="H1520" s="234"/>
      <c r="I1520" s="234"/>
      <c r="J1520" s="234"/>
    </row>
    <row r="1521" spans="2:10">
      <c r="B1521" s="232"/>
      <c r="E1521" s="232"/>
      <c r="F1521" s="234"/>
      <c r="H1521" s="234"/>
      <c r="I1521" s="234"/>
      <c r="J1521" s="234"/>
    </row>
    <row r="1522" spans="2:10">
      <c r="B1522" s="232"/>
      <c r="E1522" s="232"/>
      <c r="F1522" s="234"/>
      <c r="H1522" s="234"/>
      <c r="I1522" s="234"/>
      <c r="J1522" s="234"/>
    </row>
    <row r="1523" spans="2:10">
      <c r="B1523" s="232"/>
      <c r="E1523" s="232"/>
      <c r="F1523" s="234"/>
      <c r="H1523" s="234"/>
      <c r="I1523" s="234"/>
      <c r="J1523" s="234"/>
    </row>
    <row r="1524" spans="2:10">
      <c r="B1524" s="232"/>
      <c r="E1524" s="232"/>
      <c r="F1524" s="234"/>
      <c r="H1524" s="234"/>
      <c r="I1524" s="234"/>
      <c r="J1524" s="234"/>
    </row>
    <row r="1525" spans="2:10">
      <c r="B1525" s="232"/>
      <c r="E1525" s="232"/>
      <c r="F1525" s="234"/>
      <c r="H1525" s="234"/>
      <c r="I1525" s="234"/>
      <c r="J1525" s="234"/>
    </row>
    <row r="1526" spans="2:10">
      <c r="B1526" s="232"/>
      <c r="E1526" s="232"/>
      <c r="F1526" s="234"/>
      <c r="H1526" s="234"/>
      <c r="I1526" s="234"/>
      <c r="J1526" s="234"/>
    </row>
    <row r="1527" spans="2:10">
      <c r="B1527" s="232"/>
      <c r="E1527" s="232"/>
      <c r="F1527" s="234"/>
      <c r="H1527" s="234"/>
      <c r="I1527" s="234"/>
      <c r="J1527" s="234"/>
    </row>
    <row r="1528" spans="2:10">
      <c r="B1528" s="232"/>
      <c r="E1528" s="232"/>
      <c r="F1528" s="234"/>
      <c r="H1528" s="234"/>
      <c r="I1528" s="234"/>
      <c r="J1528" s="234"/>
    </row>
    <row r="1529" spans="2:10">
      <c r="B1529" s="232"/>
      <c r="E1529" s="232"/>
      <c r="F1529" s="234"/>
      <c r="H1529" s="234"/>
      <c r="I1529" s="234"/>
      <c r="J1529" s="234"/>
    </row>
    <row r="1530" spans="2:10">
      <c r="B1530" s="232"/>
      <c r="E1530" s="232"/>
      <c r="F1530" s="234"/>
      <c r="H1530" s="234"/>
      <c r="I1530" s="234"/>
      <c r="J1530" s="234"/>
    </row>
    <row r="1531" spans="2:10">
      <c r="B1531" s="232"/>
      <c r="E1531" s="232"/>
      <c r="F1531" s="234"/>
      <c r="H1531" s="234"/>
      <c r="I1531" s="234"/>
      <c r="J1531" s="234"/>
    </row>
    <row r="1532" spans="2:10">
      <c r="B1532" s="232"/>
      <c r="E1532" s="232"/>
      <c r="F1532" s="234"/>
      <c r="H1532" s="234"/>
      <c r="I1532" s="234"/>
      <c r="J1532" s="234"/>
    </row>
    <row r="1533" spans="2:10">
      <c r="B1533" s="232"/>
      <c r="E1533" s="232"/>
      <c r="F1533" s="234"/>
      <c r="H1533" s="234"/>
      <c r="I1533" s="234"/>
      <c r="J1533" s="234"/>
    </row>
    <row r="1534" spans="2:10">
      <c r="B1534" s="232"/>
      <c r="E1534" s="232"/>
      <c r="F1534" s="234"/>
      <c r="H1534" s="234"/>
      <c r="I1534" s="234"/>
      <c r="J1534" s="234"/>
    </row>
    <row r="1535" spans="2:10">
      <c r="B1535" s="232"/>
      <c r="E1535" s="232"/>
      <c r="F1535" s="234"/>
      <c r="H1535" s="234"/>
      <c r="I1535" s="234"/>
      <c r="J1535" s="234"/>
    </row>
    <row r="1536" spans="2:10">
      <c r="B1536" s="232"/>
      <c r="E1536" s="232"/>
      <c r="F1536" s="234"/>
      <c r="H1536" s="234"/>
      <c r="I1536" s="234"/>
      <c r="J1536" s="234"/>
    </row>
    <row r="1537" spans="2:10">
      <c r="B1537" s="232"/>
      <c r="E1537" s="232"/>
      <c r="F1537" s="234"/>
      <c r="H1537" s="234"/>
      <c r="I1537" s="234"/>
      <c r="J1537" s="234"/>
    </row>
    <row r="1538" spans="2:10">
      <c r="B1538" s="232"/>
      <c r="E1538" s="232"/>
      <c r="F1538" s="234"/>
      <c r="H1538" s="234"/>
      <c r="I1538" s="234"/>
      <c r="J1538" s="234"/>
    </row>
    <row r="1539" spans="2:10">
      <c r="B1539" s="232"/>
      <c r="E1539" s="232"/>
      <c r="F1539" s="234"/>
      <c r="H1539" s="234"/>
      <c r="I1539" s="234"/>
      <c r="J1539" s="234"/>
    </row>
    <row r="1540" spans="2:10">
      <c r="B1540" s="232"/>
      <c r="E1540" s="232"/>
      <c r="F1540" s="234"/>
      <c r="H1540" s="234"/>
      <c r="I1540" s="234"/>
      <c r="J1540" s="234"/>
    </row>
    <row r="1541" spans="2:10">
      <c r="B1541" s="232"/>
      <c r="E1541" s="232"/>
      <c r="F1541" s="234"/>
      <c r="H1541" s="234"/>
      <c r="I1541" s="234"/>
      <c r="J1541" s="234"/>
    </row>
    <row r="1542" spans="2:10">
      <c r="B1542" s="232"/>
      <c r="E1542" s="232"/>
      <c r="F1542" s="234"/>
      <c r="H1542" s="234"/>
      <c r="I1542" s="234"/>
      <c r="J1542" s="234"/>
    </row>
    <row r="1543" spans="2:10">
      <c r="B1543" s="232"/>
      <c r="E1543" s="232"/>
      <c r="F1543" s="234"/>
      <c r="H1543" s="234"/>
      <c r="I1543" s="234"/>
      <c r="J1543" s="234"/>
    </row>
    <row r="1544" spans="2:10">
      <c r="B1544" s="232"/>
      <c r="E1544" s="232"/>
      <c r="F1544" s="234"/>
      <c r="H1544" s="234"/>
      <c r="I1544" s="234"/>
      <c r="J1544" s="234"/>
    </row>
    <row r="1545" spans="2:10">
      <c r="B1545" s="232"/>
      <c r="E1545" s="232"/>
      <c r="F1545" s="234"/>
      <c r="H1545" s="234"/>
      <c r="I1545" s="234"/>
      <c r="J1545" s="234"/>
    </row>
    <row r="1546" spans="2:10">
      <c r="B1546" s="232"/>
      <c r="E1546" s="232"/>
      <c r="F1546" s="234"/>
      <c r="H1546" s="234"/>
      <c r="I1546" s="234"/>
      <c r="J1546" s="234"/>
    </row>
    <row r="1547" spans="2:10">
      <c r="B1547" s="232"/>
      <c r="E1547" s="232"/>
      <c r="F1547" s="234"/>
      <c r="H1547" s="234"/>
      <c r="I1547" s="234"/>
      <c r="J1547" s="234"/>
    </row>
    <row r="1548" spans="2:10">
      <c r="B1548" s="232"/>
      <c r="E1548" s="232"/>
      <c r="F1548" s="234"/>
      <c r="H1548" s="234"/>
      <c r="I1548" s="234"/>
      <c r="J1548" s="234"/>
    </row>
    <row r="1549" spans="2:10">
      <c r="B1549" s="232"/>
      <c r="E1549" s="232"/>
      <c r="F1549" s="234"/>
      <c r="H1549" s="234"/>
      <c r="I1549" s="234"/>
      <c r="J1549" s="234"/>
    </row>
    <row r="1550" spans="2:10">
      <c r="B1550" s="232"/>
      <c r="E1550" s="232"/>
      <c r="F1550" s="234"/>
      <c r="H1550" s="234"/>
      <c r="I1550" s="234"/>
      <c r="J1550" s="234"/>
    </row>
    <row r="1551" spans="2:10">
      <c r="B1551" s="232"/>
      <c r="E1551" s="232"/>
      <c r="F1551" s="234"/>
      <c r="H1551" s="234"/>
      <c r="I1551" s="234"/>
      <c r="J1551" s="234"/>
    </row>
    <row r="1552" spans="2:10">
      <c r="B1552" s="232"/>
      <c r="E1552" s="232"/>
      <c r="F1552" s="234"/>
      <c r="H1552" s="234"/>
      <c r="I1552" s="234"/>
      <c r="J1552" s="234"/>
    </row>
    <row r="1553" spans="2:10">
      <c r="B1553" s="232"/>
      <c r="E1553" s="232"/>
      <c r="F1553" s="234"/>
      <c r="H1553" s="234"/>
      <c r="I1553" s="234"/>
      <c r="J1553" s="234"/>
    </row>
    <row r="1554" spans="2:10">
      <c r="B1554" s="232"/>
      <c r="E1554" s="232"/>
      <c r="F1554" s="234"/>
      <c r="H1554" s="234"/>
      <c r="I1554" s="234"/>
      <c r="J1554" s="234"/>
    </row>
    <row r="1555" spans="2:10">
      <c r="B1555" s="232"/>
      <c r="E1555" s="232"/>
      <c r="F1555" s="234"/>
      <c r="H1555" s="234"/>
      <c r="I1555" s="234"/>
      <c r="J1555" s="234"/>
    </row>
    <row r="1556" spans="2:10">
      <c r="B1556" s="232"/>
      <c r="E1556" s="232"/>
      <c r="F1556" s="234"/>
      <c r="H1556" s="234"/>
      <c r="I1556" s="234"/>
      <c r="J1556" s="234"/>
    </row>
    <row r="1557" spans="2:10">
      <c r="B1557" s="232"/>
      <c r="E1557" s="232"/>
      <c r="F1557" s="234"/>
      <c r="H1557" s="234"/>
      <c r="I1557" s="234"/>
      <c r="J1557" s="234"/>
    </row>
    <row r="1558" spans="2:10">
      <c r="B1558" s="232"/>
      <c r="E1558" s="232"/>
      <c r="F1558" s="234"/>
      <c r="H1558" s="234"/>
      <c r="I1558" s="234"/>
      <c r="J1558" s="234"/>
    </row>
    <row r="1559" spans="2:10">
      <c r="B1559" s="232"/>
      <c r="E1559" s="232"/>
      <c r="F1559" s="234"/>
      <c r="H1559" s="234"/>
      <c r="I1559" s="234"/>
      <c r="J1559" s="234"/>
    </row>
    <row r="1560" spans="2:10">
      <c r="B1560" s="232"/>
      <c r="E1560" s="232"/>
      <c r="F1560" s="234"/>
      <c r="H1560" s="234"/>
      <c r="I1560" s="234"/>
      <c r="J1560" s="234"/>
    </row>
    <row r="1561" spans="2:10">
      <c r="B1561" s="232"/>
      <c r="E1561" s="232"/>
      <c r="F1561" s="234"/>
      <c r="H1561" s="234"/>
      <c r="I1561" s="234"/>
      <c r="J1561" s="234"/>
    </row>
    <row r="1562" spans="2:10">
      <c r="B1562" s="232"/>
      <c r="E1562" s="232"/>
      <c r="F1562" s="234"/>
      <c r="H1562" s="234"/>
      <c r="I1562" s="234"/>
      <c r="J1562" s="234"/>
    </row>
    <row r="1563" spans="2:10">
      <c r="B1563" s="232"/>
      <c r="E1563" s="232"/>
      <c r="F1563" s="234"/>
      <c r="H1563" s="234"/>
      <c r="I1563" s="234"/>
      <c r="J1563" s="234"/>
    </row>
    <row r="1564" spans="2:10">
      <c r="B1564" s="232"/>
      <c r="E1564" s="232"/>
      <c r="F1564" s="234"/>
      <c r="H1564" s="234"/>
      <c r="I1564" s="234"/>
      <c r="J1564" s="234"/>
    </row>
    <row r="1565" spans="2:10">
      <c r="B1565" s="232"/>
      <c r="E1565" s="232"/>
      <c r="F1565" s="234"/>
      <c r="H1565" s="234"/>
      <c r="I1565" s="234"/>
      <c r="J1565" s="234"/>
    </row>
    <row r="1566" spans="2:10">
      <c r="B1566" s="232"/>
      <c r="E1566" s="232"/>
      <c r="F1566" s="234"/>
      <c r="H1566" s="234"/>
      <c r="I1566" s="234"/>
      <c r="J1566" s="234"/>
    </row>
    <row r="1567" spans="2:10">
      <c r="B1567" s="232"/>
      <c r="E1567" s="232"/>
      <c r="F1567" s="234"/>
      <c r="H1567" s="234"/>
      <c r="I1567" s="234"/>
      <c r="J1567" s="234"/>
    </row>
    <row r="1568" spans="2:10">
      <c r="B1568" s="232"/>
      <c r="E1568" s="232"/>
      <c r="F1568" s="234"/>
      <c r="H1568" s="234"/>
      <c r="I1568" s="234"/>
      <c r="J1568" s="234"/>
    </row>
    <row r="1569" spans="2:10">
      <c r="B1569" s="232"/>
      <c r="E1569" s="232"/>
      <c r="F1569" s="234"/>
      <c r="H1569" s="234"/>
      <c r="I1569" s="234"/>
      <c r="J1569" s="234"/>
    </row>
    <row r="1570" spans="2:10">
      <c r="B1570" s="232"/>
      <c r="E1570" s="232"/>
      <c r="F1570" s="234"/>
      <c r="H1570" s="234"/>
      <c r="I1570" s="234"/>
      <c r="J1570" s="234"/>
    </row>
    <row r="1571" spans="2:10">
      <c r="B1571" s="232"/>
      <c r="E1571" s="232"/>
      <c r="F1571" s="234"/>
      <c r="H1571" s="234"/>
      <c r="I1571" s="234"/>
      <c r="J1571" s="234"/>
    </row>
    <row r="1572" spans="2:10">
      <c r="B1572" s="232"/>
      <c r="E1572" s="232"/>
      <c r="F1572" s="234"/>
      <c r="H1572" s="234"/>
      <c r="I1572" s="234"/>
      <c r="J1572" s="234"/>
    </row>
    <row r="1573" spans="2:10">
      <c r="B1573" s="232"/>
      <c r="E1573" s="232"/>
      <c r="F1573" s="234"/>
      <c r="H1573" s="234"/>
      <c r="I1573" s="234"/>
      <c r="J1573" s="234"/>
    </row>
    <row r="1574" spans="2:10">
      <c r="B1574" s="232"/>
      <c r="E1574" s="232"/>
      <c r="F1574" s="234"/>
      <c r="H1574" s="234"/>
      <c r="I1574" s="234"/>
      <c r="J1574" s="234"/>
    </row>
    <row r="1575" spans="2:10">
      <c r="B1575" s="232"/>
      <c r="E1575" s="232"/>
      <c r="F1575" s="234"/>
      <c r="H1575" s="234"/>
      <c r="I1575" s="234"/>
      <c r="J1575" s="234"/>
    </row>
    <row r="1576" spans="2:10">
      <c r="B1576" s="232"/>
      <c r="E1576" s="232"/>
      <c r="F1576" s="234"/>
      <c r="H1576" s="234"/>
      <c r="I1576" s="234"/>
      <c r="J1576" s="234"/>
    </row>
    <row r="1577" spans="2:10">
      <c r="B1577" s="232"/>
      <c r="E1577" s="232"/>
      <c r="F1577" s="234"/>
      <c r="H1577" s="234"/>
      <c r="I1577" s="234"/>
      <c r="J1577" s="234"/>
    </row>
    <row r="1578" spans="2:10">
      <c r="B1578" s="232"/>
      <c r="E1578" s="232"/>
      <c r="F1578" s="234"/>
      <c r="H1578" s="234"/>
      <c r="I1578" s="234"/>
      <c r="J1578" s="234"/>
    </row>
    <row r="1579" spans="2:10">
      <c r="B1579" s="232"/>
      <c r="E1579" s="232"/>
      <c r="F1579" s="234"/>
      <c r="H1579" s="234"/>
      <c r="I1579" s="234"/>
      <c r="J1579" s="234"/>
    </row>
    <row r="1580" spans="2:10">
      <c r="B1580" s="232"/>
      <c r="E1580" s="232"/>
      <c r="F1580" s="234"/>
      <c r="H1580" s="234"/>
      <c r="I1580" s="234"/>
      <c r="J1580" s="234"/>
    </row>
    <row r="1581" spans="2:10">
      <c r="B1581" s="232"/>
      <c r="E1581" s="232"/>
      <c r="F1581" s="234"/>
      <c r="H1581" s="234"/>
      <c r="I1581" s="234"/>
      <c r="J1581" s="234"/>
    </row>
    <row r="1582" spans="2:10">
      <c r="B1582" s="232"/>
      <c r="E1582" s="232"/>
      <c r="F1582" s="234"/>
      <c r="H1582" s="234"/>
      <c r="I1582" s="234"/>
      <c r="J1582" s="234"/>
    </row>
    <row r="1583" spans="2:10">
      <c r="B1583" s="232"/>
      <c r="E1583" s="232"/>
      <c r="F1583" s="234"/>
      <c r="H1583" s="234"/>
      <c r="I1583" s="234"/>
      <c r="J1583" s="234"/>
    </row>
    <row r="1584" spans="2:10">
      <c r="B1584" s="232"/>
      <c r="E1584" s="232"/>
      <c r="F1584" s="234"/>
      <c r="H1584" s="234"/>
      <c r="I1584" s="234"/>
      <c r="J1584" s="234"/>
    </row>
    <row r="1585" spans="2:10">
      <c r="B1585" s="232"/>
      <c r="E1585" s="232"/>
      <c r="F1585" s="234"/>
      <c r="H1585" s="234"/>
      <c r="I1585" s="234"/>
      <c r="J1585" s="234"/>
    </row>
    <row r="1586" spans="2:10">
      <c r="B1586" s="232"/>
      <c r="E1586" s="232"/>
      <c r="F1586" s="234"/>
      <c r="H1586" s="234"/>
      <c r="I1586" s="234"/>
      <c r="J1586" s="234"/>
    </row>
    <row r="1587" spans="2:10">
      <c r="B1587" s="232"/>
      <c r="E1587" s="232"/>
      <c r="F1587" s="234"/>
      <c r="H1587" s="234"/>
      <c r="I1587" s="234"/>
      <c r="J1587" s="234"/>
    </row>
    <row r="1588" spans="2:10">
      <c r="B1588" s="232"/>
      <c r="E1588" s="232"/>
      <c r="F1588" s="234"/>
      <c r="H1588" s="234"/>
      <c r="I1588" s="234"/>
      <c r="J1588" s="234"/>
    </row>
    <row r="1589" spans="2:10">
      <c r="B1589" s="232"/>
      <c r="E1589" s="232"/>
      <c r="F1589" s="234"/>
      <c r="H1589" s="234"/>
      <c r="I1589" s="234"/>
      <c r="J1589" s="234"/>
    </row>
    <row r="1590" spans="2:10">
      <c r="B1590" s="232"/>
      <c r="E1590" s="232"/>
      <c r="F1590" s="234"/>
      <c r="H1590" s="234"/>
      <c r="I1590" s="234"/>
      <c r="J1590" s="234"/>
    </row>
    <row r="1591" spans="2:10">
      <c r="B1591" s="232"/>
      <c r="E1591" s="232"/>
      <c r="F1591" s="234"/>
      <c r="H1591" s="234"/>
      <c r="I1591" s="234"/>
      <c r="J1591" s="234"/>
    </row>
    <row r="1592" spans="2:10">
      <c r="B1592" s="232"/>
      <c r="E1592" s="232"/>
      <c r="F1592" s="234"/>
      <c r="H1592" s="234"/>
      <c r="I1592" s="234"/>
      <c r="J1592" s="234"/>
    </row>
    <row r="1593" spans="2:10">
      <c r="B1593" s="232"/>
      <c r="E1593" s="232"/>
      <c r="F1593" s="234"/>
      <c r="H1593" s="234"/>
      <c r="I1593" s="234"/>
      <c r="J1593" s="234"/>
    </row>
    <row r="1594" spans="2:10">
      <c r="B1594" s="232"/>
      <c r="E1594" s="232"/>
      <c r="F1594" s="234"/>
      <c r="H1594" s="234"/>
      <c r="I1594" s="234"/>
      <c r="J1594" s="234"/>
    </row>
    <row r="1595" spans="2:10">
      <c r="B1595" s="232"/>
      <c r="E1595" s="232"/>
      <c r="F1595" s="234"/>
      <c r="H1595" s="234"/>
      <c r="I1595" s="234"/>
      <c r="J1595" s="234"/>
    </row>
    <row r="1596" spans="2:10">
      <c r="B1596" s="232"/>
      <c r="E1596" s="232"/>
      <c r="F1596" s="234"/>
      <c r="H1596" s="234"/>
      <c r="I1596" s="234"/>
      <c r="J1596" s="234"/>
    </row>
    <row r="1597" spans="2:10">
      <c r="B1597" s="232"/>
      <c r="E1597" s="232"/>
      <c r="F1597" s="234"/>
      <c r="H1597" s="234"/>
      <c r="I1597" s="234"/>
      <c r="J1597" s="234"/>
    </row>
    <row r="1598" spans="2:10">
      <c r="B1598" s="232"/>
      <c r="E1598" s="232"/>
      <c r="F1598" s="234"/>
      <c r="H1598" s="234"/>
      <c r="I1598" s="234"/>
      <c r="J1598" s="234"/>
    </row>
    <row r="1599" spans="2:10">
      <c r="B1599" s="232"/>
      <c r="E1599" s="232"/>
      <c r="F1599" s="234"/>
      <c r="H1599" s="234"/>
      <c r="I1599" s="234"/>
      <c r="J1599" s="234"/>
    </row>
    <row r="1600" spans="2:10">
      <c r="B1600" s="232"/>
      <c r="E1600" s="232"/>
      <c r="F1600" s="234"/>
      <c r="H1600" s="234"/>
      <c r="I1600" s="234"/>
      <c r="J1600" s="234"/>
    </row>
    <row r="1601" spans="2:10">
      <c r="B1601" s="232"/>
      <c r="E1601" s="232"/>
      <c r="F1601" s="234"/>
      <c r="H1601" s="234"/>
      <c r="I1601" s="234"/>
      <c r="J1601" s="234"/>
    </row>
    <row r="1602" spans="2:10">
      <c r="B1602" s="232"/>
      <c r="E1602" s="232"/>
      <c r="F1602" s="234"/>
      <c r="H1602" s="234"/>
      <c r="I1602" s="234"/>
      <c r="J1602" s="234"/>
    </row>
    <row r="1603" spans="2:10">
      <c r="B1603" s="232"/>
      <c r="E1603" s="232"/>
      <c r="F1603" s="234"/>
      <c r="H1603" s="234"/>
      <c r="I1603" s="234"/>
      <c r="J1603" s="234"/>
    </row>
    <row r="1604" spans="2:10">
      <c r="B1604" s="232"/>
      <c r="E1604" s="232"/>
      <c r="F1604" s="234"/>
      <c r="H1604" s="234"/>
      <c r="I1604" s="234"/>
      <c r="J1604" s="234"/>
    </row>
    <row r="1605" spans="2:10">
      <c r="B1605" s="232"/>
      <c r="E1605" s="232"/>
      <c r="F1605" s="234"/>
      <c r="H1605" s="234"/>
      <c r="I1605" s="234"/>
      <c r="J1605" s="234"/>
    </row>
    <row r="1606" spans="2:10">
      <c r="B1606" s="232"/>
      <c r="E1606" s="232"/>
      <c r="F1606" s="234"/>
      <c r="H1606" s="234"/>
      <c r="I1606" s="234"/>
      <c r="J1606" s="234"/>
    </row>
    <row r="1607" spans="2:10">
      <c r="B1607" s="232"/>
      <c r="E1607" s="232"/>
      <c r="F1607" s="234"/>
      <c r="H1607" s="234"/>
      <c r="I1607" s="234"/>
      <c r="J1607" s="234"/>
    </row>
    <row r="1608" spans="2:10">
      <c r="B1608" s="232"/>
      <c r="E1608" s="232"/>
      <c r="F1608" s="234"/>
      <c r="H1608" s="234"/>
      <c r="I1608" s="234"/>
      <c r="J1608" s="234"/>
    </row>
    <row r="1609" spans="2:10">
      <c r="B1609" s="232"/>
      <c r="E1609" s="232"/>
      <c r="F1609" s="234"/>
      <c r="H1609" s="234"/>
      <c r="I1609" s="234"/>
      <c r="J1609" s="234"/>
    </row>
    <row r="1610" spans="2:10">
      <c r="B1610" s="232"/>
      <c r="E1610" s="232"/>
      <c r="F1610" s="234"/>
      <c r="H1610" s="234"/>
      <c r="I1610" s="234"/>
      <c r="J1610" s="234"/>
    </row>
    <row r="1611" spans="2:10">
      <c r="B1611" s="232"/>
      <c r="E1611" s="232"/>
      <c r="F1611" s="234"/>
      <c r="H1611" s="234"/>
      <c r="I1611" s="234"/>
      <c r="J1611" s="234"/>
    </row>
    <row r="1612" spans="2:10">
      <c r="B1612" s="232"/>
      <c r="E1612" s="232"/>
      <c r="F1612" s="234"/>
      <c r="H1612" s="234"/>
      <c r="I1612" s="234"/>
      <c r="J1612" s="234"/>
    </row>
    <row r="1613" spans="2:10">
      <c r="B1613" s="232"/>
      <c r="E1613" s="232"/>
      <c r="F1613" s="234"/>
      <c r="H1613" s="234"/>
      <c r="I1613" s="234"/>
      <c r="J1613" s="234"/>
    </row>
    <row r="1614" spans="2:10">
      <c r="B1614" s="232"/>
      <c r="E1614" s="232"/>
      <c r="F1614" s="234"/>
      <c r="H1614" s="234"/>
      <c r="I1614" s="234"/>
      <c r="J1614" s="234"/>
    </row>
    <row r="1615" spans="2:10">
      <c r="B1615" s="232"/>
      <c r="E1615" s="232"/>
      <c r="F1615" s="234"/>
      <c r="H1615" s="234"/>
      <c r="I1615" s="234"/>
      <c r="J1615" s="234"/>
    </row>
    <row r="1616" spans="2:10">
      <c r="B1616" s="232"/>
      <c r="E1616" s="232"/>
      <c r="F1616" s="234"/>
      <c r="H1616" s="234"/>
      <c r="I1616" s="234"/>
      <c r="J1616" s="234"/>
    </row>
    <row r="1617" spans="2:10">
      <c r="B1617" s="232"/>
      <c r="E1617" s="232"/>
      <c r="F1617" s="234"/>
      <c r="H1617" s="234"/>
      <c r="I1617" s="234"/>
      <c r="J1617" s="234"/>
    </row>
    <row r="1618" spans="2:10">
      <c r="B1618" s="232"/>
      <c r="E1618" s="232"/>
      <c r="F1618" s="234"/>
      <c r="H1618" s="234"/>
      <c r="I1618" s="234"/>
      <c r="J1618" s="234"/>
    </row>
    <row r="1619" spans="2:10">
      <c r="B1619" s="232"/>
      <c r="E1619" s="232"/>
      <c r="F1619" s="234"/>
      <c r="H1619" s="234"/>
      <c r="I1619" s="234"/>
      <c r="J1619" s="234"/>
    </row>
    <row r="1620" spans="2:10">
      <c r="B1620" s="232"/>
      <c r="E1620" s="232"/>
      <c r="F1620" s="234"/>
      <c r="H1620" s="234"/>
      <c r="I1620" s="234"/>
      <c r="J1620" s="234"/>
    </row>
    <row r="1621" spans="2:10">
      <c r="B1621" s="232"/>
      <c r="E1621" s="232"/>
      <c r="F1621" s="234"/>
      <c r="H1621" s="234"/>
      <c r="I1621" s="234"/>
      <c r="J1621" s="234"/>
    </row>
    <row r="1622" spans="2:10">
      <c r="B1622" s="232"/>
      <c r="E1622" s="232"/>
      <c r="F1622" s="234"/>
      <c r="H1622" s="234"/>
      <c r="I1622" s="234"/>
      <c r="J1622" s="234"/>
    </row>
    <row r="1623" spans="2:10">
      <c r="B1623" s="232"/>
      <c r="E1623" s="232"/>
      <c r="F1623" s="234"/>
      <c r="H1623" s="234"/>
      <c r="I1623" s="234"/>
      <c r="J1623" s="234"/>
    </row>
    <row r="1624" spans="2:10">
      <c r="B1624" s="232"/>
      <c r="E1624" s="232"/>
      <c r="F1624" s="234"/>
      <c r="H1624" s="234"/>
      <c r="I1624" s="234"/>
      <c r="J1624" s="234"/>
    </row>
    <row r="1625" spans="2:10">
      <c r="B1625" s="232"/>
      <c r="E1625" s="232"/>
      <c r="F1625" s="234"/>
      <c r="H1625" s="234"/>
      <c r="I1625" s="234"/>
      <c r="J1625" s="234"/>
    </row>
    <row r="1626" spans="2:10">
      <c r="B1626" s="232"/>
      <c r="E1626" s="232"/>
      <c r="F1626" s="234"/>
      <c r="H1626" s="234"/>
      <c r="I1626" s="234"/>
      <c r="J1626" s="234"/>
    </row>
    <row r="1627" spans="2:10">
      <c r="B1627" s="232"/>
      <c r="E1627" s="232"/>
      <c r="F1627" s="234"/>
      <c r="H1627" s="234"/>
      <c r="I1627" s="234"/>
      <c r="J1627" s="234"/>
    </row>
    <row r="1628" spans="2:10">
      <c r="B1628" s="232"/>
      <c r="E1628" s="232"/>
      <c r="F1628" s="234"/>
      <c r="H1628" s="234"/>
      <c r="I1628" s="234"/>
      <c r="J1628" s="234"/>
    </row>
    <row r="1629" spans="2:10">
      <c r="B1629" s="232"/>
      <c r="E1629" s="232"/>
      <c r="F1629" s="234"/>
      <c r="H1629" s="234"/>
      <c r="I1629" s="234"/>
      <c r="J1629" s="234"/>
    </row>
    <row r="1630" spans="2:10">
      <c r="B1630" s="232"/>
      <c r="E1630" s="232"/>
      <c r="F1630" s="234"/>
      <c r="H1630" s="234"/>
      <c r="I1630" s="234"/>
      <c r="J1630" s="234"/>
    </row>
    <row r="1631" spans="2:10">
      <c r="B1631" s="232"/>
      <c r="E1631" s="232"/>
      <c r="F1631" s="234"/>
      <c r="H1631" s="234"/>
      <c r="I1631" s="234"/>
      <c r="J1631" s="234"/>
    </row>
    <row r="1632" spans="2:10">
      <c r="B1632" s="232"/>
      <c r="E1632" s="232"/>
      <c r="F1632" s="234"/>
      <c r="H1632" s="234"/>
      <c r="I1632" s="234"/>
      <c r="J1632" s="234"/>
    </row>
    <row r="1633" spans="2:10">
      <c r="B1633" s="232"/>
      <c r="E1633" s="232"/>
      <c r="F1633" s="234"/>
      <c r="H1633" s="234"/>
      <c r="I1633" s="234"/>
      <c r="J1633" s="234"/>
    </row>
    <row r="1634" spans="2:10">
      <c r="B1634" s="232"/>
      <c r="E1634" s="232"/>
      <c r="F1634" s="234"/>
      <c r="H1634" s="234"/>
      <c r="I1634" s="234"/>
      <c r="J1634" s="234"/>
    </row>
    <row r="1635" spans="2:10">
      <c r="B1635" s="232"/>
      <c r="E1635" s="232"/>
      <c r="F1635" s="234"/>
      <c r="H1635" s="234"/>
      <c r="I1635" s="234"/>
      <c r="J1635" s="234"/>
    </row>
    <row r="1636" spans="2:10">
      <c r="B1636" s="232"/>
      <c r="E1636" s="232"/>
      <c r="F1636" s="234"/>
      <c r="H1636" s="234"/>
      <c r="I1636" s="234"/>
      <c r="J1636" s="234"/>
    </row>
    <row r="1637" spans="2:10">
      <c r="B1637" s="232"/>
      <c r="E1637" s="232"/>
      <c r="F1637" s="234"/>
      <c r="H1637" s="234"/>
      <c r="I1637" s="234"/>
      <c r="J1637" s="234"/>
    </row>
    <row r="1638" spans="2:10">
      <c r="B1638" s="232"/>
      <c r="E1638" s="232"/>
      <c r="F1638" s="234"/>
      <c r="H1638" s="234"/>
      <c r="I1638" s="234"/>
      <c r="J1638" s="234"/>
    </row>
    <row r="1639" spans="2:10">
      <c r="B1639" s="232"/>
      <c r="E1639" s="232"/>
      <c r="F1639" s="234"/>
      <c r="H1639" s="234"/>
      <c r="I1639" s="234"/>
      <c r="J1639" s="234"/>
    </row>
    <row r="1640" spans="2:10">
      <c r="B1640" s="232"/>
      <c r="E1640" s="232"/>
      <c r="F1640" s="234"/>
      <c r="H1640" s="234"/>
      <c r="I1640" s="234"/>
      <c r="J1640" s="234"/>
    </row>
    <row r="1641" spans="2:10">
      <c r="B1641" s="232"/>
      <c r="E1641" s="232"/>
      <c r="F1641" s="234"/>
      <c r="H1641" s="234"/>
      <c r="I1641" s="234"/>
      <c r="J1641" s="234"/>
    </row>
    <row r="1642" spans="2:10">
      <c r="B1642" s="232"/>
      <c r="E1642" s="232"/>
      <c r="F1642" s="234"/>
      <c r="H1642" s="234"/>
      <c r="I1642" s="234"/>
      <c r="J1642" s="234"/>
    </row>
    <row r="1643" spans="2:10">
      <c r="B1643" s="232"/>
      <c r="E1643" s="232"/>
      <c r="F1643" s="234"/>
      <c r="H1643" s="234"/>
      <c r="I1643" s="234"/>
      <c r="J1643" s="234"/>
    </row>
    <row r="1644" spans="2:10">
      <c r="B1644" s="232"/>
      <c r="E1644" s="232"/>
      <c r="F1644" s="234"/>
      <c r="H1644" s="234"/>
      <c r="I1644" s="234"/>
      <c r="J1644" s="234"/>
    </row>
    <row r="1645" spans="2:10">
      <c r="B1645" s="232"/>
      <c r="E1645" s="232"/>
      <c r="F1645" s="234"/>
      <c r="H1645" s="234"/>
      <c r="I1645" s="234"/>
      <c r="J1645" s="234"/>
    </row>
    <row r="1646" spans="2:10">
      <c r="B1646" s="232"/>
      <c r="E1646" s="232"/>
      <c r="F1646" s="234"/>
      <c r="H1646" s="234"/>
      <c r="I1646" s="234"/>
      <c r="J1646" s="234"/>
    </row>
    <row r="1647" spans="2:10">
      <c r="B1647" s="232"/>
      <c r="E1647" s="232"/>
      <c r="F1647" s="234"/>
      <c r="H1647" s="234"/>
      <c r="I1647" s="234"/>
      <c r="J1647" s="234"/>
    </row>
    <row r="1648" spans="2:10">
      <c r="B1648" s="232"/>
      <c r="E1648" s="232"/>
      <c r="F1648" s="234"/>
      <c r="H1648" s="234"/>
      <c r="I1648" s="234"/>
      <c r="J1648" s="234"/>
    </row>
    <row r="1649" spans="2:10">
      <c r="B1649" s="232"/>
      <c r="E1649" s="232"/>
      <c r="F1649" s="234"/>
      <c r="H1649" s="234"/>
      <c r="I1649" s="234"/>
      <c r="J1649" s="234"/>
    </row>
    <row r="1650" spans="2:10">
      <c r="B1650" s="232"/>
      <c r="E1650" s="232"/>
      <c r="F1650" s="234"/>
      <c r="H1650" s="234"/>
      <c r="I1650" s="234"/>
      <c r="J1650" s="234"/>
    </row>
    <row r="1651" spans="2:10">
      <c r="B1651" s="232"/>
      <c r="E1651" s="232"/>
      <c r="F1651" s="234"/>
      <c r="H1651" s="234"/>
      <c r="I1651" s="234"/>
      <c r="J1651" s="234"/>
    </row>
    <row r="1652" spans="2:10">
      <c r="B1652" s="232"/>
      <c r="E1652" s="232"/>
      <c r="F1652" s="234"/>
      <c r="H1652" s="234"/>
      <c r="I1652" s="234"/>
      <c r="J1652" s="234"/>
    </row>
    <row r="1653" spans="2:10">
      <c r="B1653" s="232"/>
      <c r="E1653" s="232"/>
      <c r="F1653" s="234"/>
      <c r="H1653" s="234"/>
      <c r="I1653" s="234"/>
      <c r="J1653" s="234"/>
    </row>
    <row r="1654" spans="2:10">
      <c r="B1654" s="232"/>
      <c r="E1654" s="232"/>
      <c r="F1654" s="234"/>
      <c r="H1654" s="234"/>
      <c r="I1654" s="234"/>
      <c r="J1654" s="234"/>
    </row>
    <row r="1655" spans="2:10">
      <c r="B1655" s="232"/>
      <c r="E1655" s="232"/>
      <c r="F1655" s="234"/>
      <c r="H1655" s="234"/>
      <c r="I1655" s="234"/>
      <c r="J1655" s="234"/>
    </row>
    <row r="1656" spans="2:10">
      <c r="B1656" s="232"/>
      <c r="E1656" s="232"/>
      <c r="F1656" s="234"/>
      <c r="H1656" s="234"/>
      <c r="I1656" s="234"/>
      <c r="J1656" s="234"/>
    </row>
    <row r="1657" spans="2:10">
      <c r="B1657" s="232"/>
      <c r="E1657" s="232"/>
      <c r="F1657" s="234"/>
      <c r="H1657" s="234"/>
      <c r="I1657" s="234"/>
      <c r="J1657" s="234"/>
    </row>
    <row r="1658" spans="2:10">
      <c r="B1658" s="232"/>
      <c r="E1658" s="232"/>
      <c r="F1658" s="234"/>
      <c r="H1658" s="234"/>
      <c r="I1658" s="234"/>
      <c r="J1658" s="234"/>
    </row>
    <row r="1659" spans="2:10">
      <c r="B1659" s="232"/>
      <c r="E1659" s="232"/>
      <c r="F1659" s="234"/>
      <c r="H1659" s="234"/>
      <c r="I1659" s="234"/>
      <c r="J1659" s="234"/>
    </row>
    <row r="1660" spans="2:10">
      <c r="B1660" s="232"/>
      <c r="E1660" s="232"/>
      <c r="F1660" s="234"/>
      <c r="H1660" s="234"/>
      <c r="I1660" s="234"/>
      <c r="J1660" s="234"/>
    </row>
    <row r="1661" spans="2:10">
      <c r="B1661" s="232"/>
      <c r="E1661" s="232"/>
      <c r="F1661" s="234"/>
      <c r="H1661" s="234"/>
      <c r="I1661" s="234"/>
      <c r="J1661" s="234"/>
    </row>
    <row r="1662" spans="2:10">
      <c r="B1662" s="232"/>
      <c r="E1662" s="232"/>
      <c r="F1662" s="234"/>
      <c r="H1662" s="234"/>
      <c r="I1662" s="234"/>
      <c r="J1662" s="234"/>
    </row>
    <row r="1663" spans="2:10">
      <c r="B1663" s="232"/>
      <c r="E1663" s="232"/>
      <c r="F1663" s="234"/>
      <c r="H1663" s="234"/>
      <c r="I1663" s="234"/>
      <c r="J1663" s="234"/>
    </row>
    <row r="1664" spans="2:10">
      <c r="B1664" s="232"/>
      <c r="E1664" s="232"/>
      <c r="F1664" s="234"/>
      <c r="H1664" s="234"/>
      <c r="I1664" s="234"/>
      <c r="J1664" s="234"/>
    </row>
    <row r="1665" spans="2:10">
      <c r="B1665" s="232"/>
      <c r="E1665" s="232"/>
      <c r="F1665" s="234"/>
      <c r="H1665" s="234"/>
      <c r="I1665" s="234"/>
      <c r="J1665" s="234"/>
    </row>
    <row r="1666" spans="2:10">
      <c r="B1666" s="232"/>
      <c r="E1666" s="232"/>
      <c r="F1666" s="234"/>
      <c r="H1666" s="234"/>
      <c r="I1666" s="234"/>
      <c r="J1666" s="234"/>
    </row>
    <row r="1667" spans="2:10">
      <c r="B1667" s="232"/>
      <c r="E1667" s="232"/>
      <c r="F1667" s="234"/>
      <c r="H1667" s="234"/>
      <c r="I1667" s="234"/>
      <c r="J1667" s="234"/>
    </row>
    <row r="1668" spans="2:10">
      <c r="B1668" s="232"/>
      <c r="E1668" s="232"/>
      <c r="F1668" s="234"/>
      <c r="H1668" s="234"/>
      <c r="I1668" s="234"/>
      <c r="J1668" s="234"/>
    </row>
    <row r="1669" spans="2:10">
      <c r="B1669" s="232"/>
      <c r="E1669" s="232"/>
      <c r="F1669" s="234"/>
      <c r="H1669" s="234"/>
      <c r="I1669" s="234"/>
      <c r="J1669" s="234"/>
    </row>
    <row r="1670" spans="2:10">
      <c r="B1670" s="232"/>
      <c r="E1670" s="232"/>
      <c r="F1670" s="234"/>
      <c r="H1670" s="234"/>
      <c r="I1670" s="234"/>
      <c r="J1670" s="234"/>
    </row>
    <row r="1671" spans="2:10">
      <c r="B1671" s="232"/>
      <c r="E1671" s="232"/>
      <c r="F1671" s="234"/>
      <c r="H1671" s="234"/>
      <c r="I1671" s="234"/>
      <c r="J1671" s="234"/>
    </row>
    <row r="1672" spans="2:10">
      <c r="B1672" s="232"/>
      <c r="E1672" s="232"/>
      <c r="F1672" s="234"/>
      <c r="H1672" s="234"/>
      <c r="I1672" s="234"/>
      <c r="J1672" s="234"/>
    </row>
    <row r="1673" spans="2:10">
      <c r="B1673" s="232"/>
      <c r="E1673" s="232"/>
      <c r="F1673" s="234"/>
      <c r="H1673" s="234"/>
      <c r="I1673" s="234"/>
      <c r="J1673" s="234"/>
    </row>
    <row r="1674" spans="2:10">
      <c r="B1674" s="232"/>
      <c r="E1674" s="232"/>
      <c r="F1674" s="234"/>
      <c r="H1674" s="234"/>
      <c r="I1674" s="234"/>
      <c r="J1674" s="234"/>
    </row>
    <row r="1675" spans="2:10">
      <c r="B1675" s="232"/>
      <c r="E1675" s="232"/>
      <c r="F1675" s="234"/>
      <c r="H1675" s="234"/>
      <c r="I1675" s="234"/>
      <c r="J1675" s="234"/>
    </row>
    <row r="1676" spans="2:10">
      <c r="B1676" s="232"/>
      <c r="E1676" s="232"/>
      <c r="F1676" s="234"/>
      <c r="H1676" s="234"/>
      <c r="I1676" s="234"/>
      <c r="J1676" s="234"/>
    </row>
    <row r="1677" spans="2:10">
      <c r="B1677" s="232"/>
      <c r="E1677" s="232"/>
      <c r="F1677" s="234"/>
      <c r="H1677" s="234"/>
      <c r="I1677" s="234"/>
      <c r="J1677" s="234"/>
    </row>
    <row r="1678" spans="2:10">
      <c r="B1678" s="232"/>
      <c r="E1678" s="232"/>
      <c r="F1678" s="234"/>
      <c r="H1678" s="234"/>
      <c r="I1678" s="234"/>
      <c r="J1678" s="234"/>
    </row>
    <row r="1679" spans="2:10">
      <c r="B1679" s="232"/>
      <c r="E1679" s="232"/>
      <c r="F1679" s="234"/>
      <c r="H1679" s="234"/>
      <c r="I1679" s="234"/>
      <c r="J1679" s="234"/>
    </row>
    <row r="1680" spans="2:10">
      <c r="B1680" s="232"/>
      <c r="E1680" s="232"/>
      <c r="F1680" s="234"/>
      <c r="H1680" s="234"/>
      <c r="I1680" s="234"/>
      <c r="J1680" s="234"/>
    </row>
    <row r="1681" spans="2:10">
      <c r="B1681" s="232"/>
      <c r="E1681" s="232"/>
      <c r="F1681" s="234"/>
      <c r="H1681" s="234"/>
      <c r="I1681" s="234"/>
      <c r="J1681" s="234"/>
    </row>
    <row r="1682" spans="2:10">
      <c r="B1682" s="232"/>
      <c r="E1682" s="232"/>
      <c r="F1682" s="234"/>
      <c r="H1682" s="234"/>
      <c r="I1682" s="234"/>
      <c r="J1682" s="234"/>
    </row>
    <row r="1683" spans="2:10">
      <c r="B1683" s="232"/>
      <c r="E1683" s="232"/>
      <c r="F1683" s="234"/>
      <c r="H1683" s="234"/>
      <c r="I1683" s="234"/>
      <c r="J1683" s="234"/>
    </row>
    <row r="1684" spans="2:10">
      <c r="B1684" s="232"/>
      <c r="E1684" s="232"/>
      <c r="F1684" s="234"/>
      <c r="H1684" s="234"/>
      <c r="I1684" s="234"/>
      <c r="J1684" s="234"/>
    </row>
    <row r="1685" spans="2:10">
      <c r="B1685" s="232"/>
      <c r="E1685" s="232"/>
      <c r="F1685" s="234"/>
      <c r="H1685" s="234"/>
      <c r="I1685" s="234"/>
      <c r="J1685" s="234"/>
    </row>
    <row r="1686" spans="2:10">
      <c r="B1686" s="232"/>
      <c r="E1686" s="232"/>
      <c r="F1686" s="234"/>
      <c r="H1686" s="234"/>
      <c r="I1686" s="234"/>
      <c r="J1686" s="234"/>
    </row>
    <row r="1687" spans="2:10">
      <c r="B1687" s="232"/>
      <c r="E1687" s="232"/>
      <c r="F1687" s="234"/>
      <c r="H1687" s="234"/>
      <c r="I1687" s="234"/>
      <c r="J1687" s="234"/>
    </row>
    <row r="1688" spans="2:10">
      <c r="B1688" s="232"/>
      <c r="E1688" s="232"/>
      <c r="F1688" s="234"/>
      <c r="H1688" s="234"/>
      <c r="I1688" s="234"/>
      <c r="J1688" s="234"/>
    </row>
    <row r="1689" spans="2:10">
      <c r="B1689" s="232"/>
      <c r="E1689" s="232"/>
      <c r="F1689" s="234"/>
      <c r="H1689" s="234"/>
      <c r="I1689" s="234"/>
      <c r="J1689" s="234"/>
    </row>
    <row r="1690" spans="2:10">
      <c r="B1690" s="232"/>
      <c r="E1690" s="232"/>
      <c r="F1690" s="234"/>
      <c r="H1690" s="234"/>
      <c r="I1690" s="234"/>
      <c r="J1690" s="234"/>
    </row>
    <row r="1691" spans="2:10">
      <c r="B1691" s="232"/>
      <c r="E1691" s="232"/>
      <c r="F1691" s="234"/>
      <c r="H1691" s="234"/>
      <c r="I1691" s="234"/>
      <c r="J1691" s="234"/>
    </row>
    <row r="1692" spans="2:10">
      <c r="B1692" s="232"/>
      <c r="E1692" s="232"/>
      <c r="F1692" s="234"/>
      <c r="H1692" s="234"/>
      <c r="I1692" s="234"/>
      <c r="J1692" s="234"/>
    </row>
    <row r="1693" spans="2:10">
      <c r="B1693" s="232"/>
      <c r="E1693" s="232"/>
      <c r="F1693" s="234"/>
      <c r="H1693" s="234"/>
      <c r="I1693" s="234"/>
      <c r="J1693" s="234"/>
    </row>
    <row r="1694" spans="2:10">
      <c r="B1694" s="232"/>
      <c r="E1694" s="232"/>
      <c r="F1694" s="234"/>
      <c r="H1694" s="234"/>
      <c r="I1694" s="234"/>
      <c r="J1694" s="234"/>
    </row>
    <row r="1695" spans="2:10">
      <c r="B1695" s="232"/>
      <c r="E1695" s="232"/>
      <c r="F1695" s="234"/>
      <c r="H1695" s="234"/>
      <c r="I1695" s="234"/>
      <c r="J1695" s="234"/>
    </row>
    <row r="1696" spans="2:10">
      <c r="B1696" s="232"/>
      <c r="E1696" s="232"/>
      <c r="F1696" s="234"/>
      <c r="H1696" s="234"/>
      <c r="I1696" s="234"/>
      <c r="J1696" s="234"/>
    </row>
    <row r="1697" spans="2:10">
      <c r="B1697" s="232"/>
      <c r="E1697" s="232"/>
      <c r="F1697" s="234"/>
      <c r="H1697" s="234"/>
      <c r="I1697" s="234"/>
      <c r="J1697" s="234"/>
    </row>
    <row r="1698" spans="2:10">
      <c r="B1698" s="232"/>
      <c r="E1698" s="232"/>
      <c r="F1698" s="234"/>
      <c r="H1698" s="234"/>
      <c r="I1698" s="234"/>
      <c r="J1698" s="234"/>
    </row>
    <row r="1699" spans="2:10">
      <c r="B1699" s="232"/>
      <c r="E1699" s="232"/>
      <c r="F1699" s="234"/>
      <c r="H1699" s="234"/>
      <c r="I1699" s="234"/>
      <c r="J1699" s="234"/>
    </row>
    <row r="1700" spans="2:10">
      <c r="B1700" s="232"/>
      <c r="E1700" s="232"/>
      <c r="F1700" s="234"/>
      <c r="H1700" s="234"/>
      <c r="I1700" s="234"/>
      <c r="J1700" s="234"/>
    </row>
    <row r="1701" spans="2:10">
      <c r="B1701" s="232"/>
      <c r="E1701" s="232"/>
      <c r="F1701" s="234"/>
      <c r="H1701" s="234"/>
      <c r="I1701" s="234"/>
      <c r="J1701" s="234"/>
    </row>
    <row r="1702" spans="2:10">
      <c r="B1702" s="232"/>
      <c r="E1702" s="232"/>
      <c r="F1702" s="234"/>
      <c r="H1702" s="234"/>
      <c r="I1702" s="234"/>
      <c r="J1702" s="234"/>
    </row>
    <row r="1703" spans="2:10">
      <c r="B1703" s="232"/>
      <c r="E1703" s="232"/>
      <c r="F1703" s="234"/>
      <c r="H1703" s="234"/>
      <c r="I1703" s="234"/>
      <c r="J1703" s="234"/>
    </row>
    <row r="1704" spans="2:10">
      <c r="B1704" s="232"/>
      <c r="E1704" s="232"/>
      <c r="F1704" s="234"/>
      <c r="H1704" s="234"/>
      <c r="I1704" s="234"/>
      <c r="J1704" s="234"/>
    </row>
    <row r="1705" spans="2:10">
      <c r="B1705" s="232"/>
      <c r="E1705" s="232"/>
      <c r="F1705" s="234"/>
      <c r="H1705" s="234"/>
      <c r="I1705" s="234"/>
      <c r="J1705" s="234"/>
    </row>
    <row r="1706" spans="2:10">
      <c r="B1706" s="232"/>
      <c r="E1706" s="232"/>
      <c r="F1706" s="234"/>
      <c r="H1706" s="234"/>
      <c r="I1706" s="234"/>
      <c r="J1706" s="234"/>
    </row>
    <row r="1707" spans="2:10">
      <c r="B1707" s="232"/>
      <c r="E1707" s="232"/>
      <c r="F1707" s="234"/>
      <c r="H1707" s="234"/>
      <c r="I1707" s="234"/>
      <c r="J1707" s="234"/>
    </row>
    <row r="1708" spans="2:10">
      <c r="B1708" s="232"/>
      <c r="E1708" s="232"/>
      <c r="F1708" s="234"/>
      <c r="H1708" s="234"/>
      <c r="I1708" s="234"/>
      <c r="J1708" s="234"/>
    </row>
    <row r="1709" spans="2:10">
      <c r="B1709" s="232"/>
      <c r="E1709" s="232"/>
      <c r="F1709" s="234"/>
      <c r="H1709" s="234"/>
      <c r="I1709" s="234"/>
      <c r="J1709" s="234"/>
    </row>
    <row r="1710" spans="2:10">
      <c r="B1710" s="232"/>
      <c r="E1710" s="232"/>
      <c r="F1710" s="234"/>
      <c r="H1710" s="234"/>
      <c r="I1710" s="234"/>
      <c r="J1710" s="234"/>
    </row>
    <row r="1711" spans="2:10">
      <c r="B1711" s="232"/>
      <c r="E1711" s="232"/>
      <c r="F1711" s="234"/>
      <c r="H1711" s="234"/>
      <c r="I1711" s="234"/>
      <c r="J1711" s="234"/>
    </row>
    <row r="1712" spans="2:10">
      <c r="B1712" s="232"/>
      <c r="E1712" s="232"/>
      <c r="F1712" s="234"/>
      <c r="H1712" s="234"/>
      <c r="I1712" s="234"/>
      <c r="J1712" s="234"/>
    </row>
    <row r="1713" spans="2:10">
      <c r="B1713" s="232"/>
      <c r="E1713" s="232"/>
      <c r="F1713" s="234"/>
      <c r="H1713" s="234"/>
      <c r="I1713" s="234"/>
      <c r="J1713" s="234"/>
    </row>
    <row r="1714" spans="2:10">
      <c r="B1714" s="232"/>
      <c r="E1714" s="232"/>
      <c r="F1714" s="234"/>
      <c r="H1714" s="234"/>
      <c r="I1714" s="234"/>
      <c r="J1714" s="234"/>
    </row>
    <row r="1715" spans="2:10">
      <c r="B1715" s="232"/>
      <c r="E1715" s="232"/>
      <c r="F1715" s="234"/>
      <c r="H1715" s="234"/>
      <c r="I1715" s="234"/>
      <c r="J1715" s="234"/>
    </row>
    <row r="1716" spans="2:10">
      <c r="B1716" s="232"/>
      <c r="E1716" s="232"/>
      <c r="F1716" s="234"/>
      <c r="H1716" s="234"/>
      <c r="I1716" s="234"/>
      <c r="J1716" s="234"/>
    </row>
    <row r="1717" spans="2:10">
      <c r="B1717" s="232"/>
      <c r="E1717" s="232"/>
      <c r="F1717" s="234"/>
      <c r="H1717" s="234"/>
      <c r="I1717" s="234"/>
      <c r="J1717" s="234"/>
    </row>
    <row r="1718" spans="2:10">
      <c r="B1718" s="232"/>
      <c r="E1718" s="232"/>
      <c r="F1718" s="234"/>
      <c r="H1718" s="234"/>
      <c r="I1718" s="234"/>
      <c r="J1718" s="234"/>
    </row>
    <row r="1719" spans="2:10">
      <c r="B1719" s="232"/>
      <c r="E1719" s="232"/>
      <c r="F1719" s="234"/>
      <c r="H1719" s="234"/>
      <c r="I1719" s="234"/>
      <c r="J1719" s="234"/>
    </row>
    <row r="1720" spans="2:10">
      <c r="B1720" s="232"/>
      <c r="E1720" s="232"/>
      <c r="F1720" s="234"/>
      <c r="H1720" s="234"/>
      <c r="I1720" s="234"/>
      <c r="J1720" s="234"/>
    </row>
    <row r="1721" spans="2:10">
      <c r="B1721" s="232"/>
      <c r="E1721" s="232"/>
      <c r="F1721" s="234"/>
      <c r="H1721" s="234"/>
      <c r="I1721" s="234"/>
      <c r="J1721" s="234"/>
    </row>
    <row r="1722" spans="2:10">
      <c r="B1722" s="232"/>
      <c r="E1722" s="232"/>
      <c r="F1722" s="234"/>
      <c r="H1722" s="234"/>
      <c r="I1722" s="234"/>
      <c r="J1722" s="234"/>
    </row>
    <row r="1723" spans="2:10">
      <c r="B1723" s="232"/>
      <c r="E1723" s="232"/>
      <c r="F1723" s="234"/>
      <c r="H1723" s="234"/>
      <c r="I1723" s="234"/>
      <c r="J1723" s="234"/>
    </row>
    <row r="1724" spans="2:10">
      <c r="B1724" s="232"/>
      <c r="E1724" s="232"/>
      <c r="F1724" s="234"/>
      <c r="H1724" s="234"/>
      <c r="I1724" s="234"/>
      <c r="J1724" s="234"/>
    </row>
    <row r="1725" spans="2:10">
      <c r="B1725" s="232"/>
      <c r="E1725" s="232"/>
      <c r="F1725" s="234"/>
      <c r="H1725" s="234"/>
      <c r="I1725" s="234"/>
      <c r="J1725" s="234"/>
    </row>
    <row r="1726" spans="2:10">
      <c r="B1726" s="232"/>
      <c r="E1726" s="232"/>
      <c r="F1726" s="234"/>
      <c r="H1726" s="234"/>
      <c r="I1726" s="234"/>
      <c r="J1726" s="234"/>
    </row>
    <row r="1727" spans="2:10">
      <c r="B1727" s="232"/>
      <c r="E1727" s="232"/>
      <c r="F1727" s="234"/>
      <c r="H1727" s="234"/>
      <c r="I1727" s="234"/>
      <c r="J1727" s="234"/>
    </row>
    <row r="1728" spans="2:10">
      <c r="B1728" s="232"/>
      <c r="E1728" s="232"/>
      <c r="F1728" s="234"/>
      <c r="H1728" s="234"/>
      <c r="I1728" s="234"/>
      <c r="J1728" s="234"/>
    </row>
    <row r="1729" spans="2:10">
      <c r="B1729" s="232"/>
      <c r="E1729" s="232"/>
      <c r="F1729" s="234"/>
      <c r="H1729" s="234"/>
      <c r="I1729" s="234"/>
      <c r="J1729" s="234"/>
    </row>
    <row r="1730" spans="2:10">
      <c r="B1730" s="232"/>
      <c r="E1730" s="232"/>
      <c r="F1730" s="234"/>
      <c r="H1730" s="234"/>
      <c r="I1730" s="234"/>
      <c r="J1730" s="234"/>
    </row>
    <row r="1731" spans="2:10">
      <c r="B1731" s="232"/>
      <c r="E1731" s="232"/>
      <c r="F1731" s="234"/>
      <c r="H1731" s="234"/>
      <c r="I1731" s="234"/>
      <c r="J1731" s="234"/>
    </row>
    <row r="1732" spans="2:10">
      <c r="B1732" s="232"/>
      <c r="E1732" s="232"/>
      <c r="F1732" s="234"/>
      <c r="H1732" s="234"/>
      <c r="I1732" s="234"/>
      <c r="J1732" s="234"/>
    </row>
    <row r="1733" spans="2:10">
      <c r="B1733" s="232"/>
      <c r="E1733" s="232"/>
      <c r="F1733" s="234"/>
      <c r="H1733" s="234"/>
      <c r="I1733" s="234"/>
      <c r="J1733" s="234"/>
    </row>
    <row r="1734" spans="2:10">
      <c r="B1734" s="232"/>
      <c r="E1734" s="232"/>
      <c r="F1734" s="234"/>
      <c r="H1734" s="234"/>
      <c r="I1734" s="234"/>
      <c r="J1734" s="234"/>
    </row>
    <row r="1735" spans="2:10">
      <c r="B1735" s="232"/>
      <c r="E1735" s="232"/>
      <c r="F1735" s="234"/>
      <c r="H1735" s="234"/>
      <c r="I1735" s="234"/>
      <c r="J1735" s="234"/>
    </row>
    <row r="1736" spans="2:10">
      <c r="B1736" s="232"/>
      <c r="E1736" s="232"/>
      <c r="F1736" s="234"/>
      <c r="H1736" s="234"/>
      <c r="I1736" s="234"/>
      <c r="J1736" s="234"/>
    </row>
    <row r="1737" spans="2:10">
      <c r="B1737" s="232"/>
      <c r="E1737" s="232"/>
      <c r="F1737" s="234"/>
      <c r="H1737" s="234"/>
      <c r="I1737" s="234"/>
      <c r="J1737" s="234"/>
    </row>
    <row r="1738" spans="2:10">
      <c r="B1738" s="232"/>
      <c r="E1738" s="232"/>
      <c r="F1738" s="234"/>
      <c r="H1738" s="234"/>
      <c r="I1738" s="234"/>
      <c r="J1738" s="234"/>
    </row>
    <row r="1739" spans="2:10">
      <c r="B1739" s="232"/>
      <c r="E1739" s="232"/>
      <c r="F1739" s="234"/>
      <c r="H1739" s="234"/>
      <c r="I1739" s="234"/>
      <c r="J1739" s="234"/>
    </row>
    <row r="1740" spans="2:10">
      <c r="B1740" s="232"/>
      <c r="E1740" s="232"/>
      <c r="F1740" s="234"/>
      <c r="H1740" s="234"/>
      <c r="I1740" s="234"/>
      <c r="J1740" s="234"/>
    </row>
    <row r="1741" spans="2:10">
      <c r="B1741" s="232"/>
      <c r="E1741" s="232"/>
      <c r="F1741" s="234"/>
      <c r="H1741" s="234"/>
      <c r="I1741" s="234"/>
      <c r="J1741" s="234"/>
    </row>
    <row r="1742" spans="2:10">
      <c r="B1742" s="232"/>
      <c r="E1742" s="232"/>
      <c r="F1742" s="234"/>
      <c r="H1742" s="234"/>
      <c r="I1742" s="234"/>
      <c r="J1742" s="234"/>
    </row>
    <row r="1743" spans="2:10">
      <c r="B1743" s="232"/>
      <c r="E1743" s="232"/>
      <c r="F1743" s="234"/>
      <c r="H1743" s="234"/>
      <c r="I1743" s="234"/>
      <c r="J1743" s="234"/>
    </row>
    <row r="1744" spans="2:10">
      <c r="B1744" s="232"/>
      <c r="E1744" s="232"/>
      <c r="F1744" s="234"/>
      <c r="H1744" s="234"/>
      <c r="I1744" s="234"/>
      <c r="J1744" s="234"/>
    </row>
    <row r="1745" spans="2:10">
      <c r="B1745" s="232"/>
      <c r="E1745" s="232"/>
      <c r="F1745" s="234"/>
      <c r="H1745" s="234"/>
      <c r="I1745" s="234"/>
      <c r="J1745" s="234"/>
    </row>
    <row r="1746" spans="2:10">
      <c r="B1746" s="232"/>
      <c r="E1746" s="232"/>
      <c r="F1746" s="234"/>
      <c r="H1746" s="234"/>
      <c r="I1746" s="234"/>
      <c r="J1746" s="234"/>
    </row>
    <row r="1747" spans="2:10">
      <c r="B1747" s="232"/>
      <c r="E1747" s="232"/>
      <c r="F1747" s="234"/>
      <c r="H1747" s="234"/>
      <c r="I1747" s="234"/>
      <c r="J1747" s="234"/>
    </row>
    <row r="1748" spans="2:10">
      <c r="B1748" s="232"/>
      <c r="E1748" s="232"/>
      <c r="F1748" s="234"/>
      <c r="H1748" s="234"/>
      <c r="I1748" s="234"/>
      <c r="J1748" s="234"/>
    </row>
    <row r="1749" spans="2:10">
      <c r="B1749" s="232"/>
      <c r="E1749" s="232"/>
      <c r="F1749" s="234"/>
      <c r="H1749" s="234"/>
      <c r="I1749" s="234"/>
      <c r="J1749" s="234"/>
    </row>
    <row r="1750" spans="2:10">
      <c r="B1750" s="232"/>
      <c r="E1750" s="232"/>
      <c r="F1750" s="234"/>
      <c r="H1750" s="234"/>
      <c r="I1750" s="234"/>
      <c r="J1750" s="234"/>
    </row>
    <row r="1751" spans="2:10">
      <c r="B1751" s="232"/>
      <c r="E1751" s="232"/>
      <c r="F1751" s="234"/>
      <c r="H1751" s="234"/>
      <c r="I1751" s="234"/>
      <c r="J1751" s="234"/>
    </row>
    <row r="1752" spans="2:10">
      <c r="B1752" s="232"/>
      <c r="E1752" s="232"/>
      <c r="F1752" s="234"/>
      <c r="H1752" s="234"/>
      <c r="I1752" s="234"/>
      <c r="J1752" s="234"/>
    </row>
    <row r="1753" spans="2:10">
      <c r="B1753" s="232"/>
      <c r="E1753" s="232"/>
      <c r="F1753" s="234"/>
      <c r="H1753" s="234"/>
      <c r="I1753" s="234"/>
      <c r="J1753" s="234"/>
    </row>
    <row r="1754" spans="2:10">
      <c r="B1754" s="232"/>
      <c r="E1754" s="232"/>
      <c r="F1754" s="234"/>
      <c r="H1754" s="234"/>
      <c r="I1754" s="234"/>
      <c r="J1754" s="234"/>
    </row>
    <row r="1755" spans="2:10">
      <c r="B1755" s="232"/>
      <c r="E1755" s="232"/>
      <c r="F1755" s="234"/>
      <c r="H1755" s="234"/>
      <c r="I1755" s="234"/>
      <c r="J1755" s="234"/>
    </row>
    <row r="1756" spans="2:10">
      <c r="B1756" s="232"/>
      <c r="E1756" s="232"/>
      <c r="F1756" s="234"/>
      <c r="H1756" s="234"/>
      <c r="I1756" s="234"/>
      <c r="J1756" s="234"/>
    </row>
    <row r="1757" spans="2:10">
      <c r="B1757" s="232"/>
      <c r="E1757" s="232"/>
      <c r="F1757" s="234"/>
      <c r="H1757" s="234"/>
      <c r="I1757" s="234"/>
      <c r="J1757" s="234"/>
    </row>
    <row r="1758" spans="2:10">
      <c r="B1758" s="232"/>
      <c r="E1758" s="232"/>
      <c r="F1758" s="234"/>
      <c r="H1758" s="234"/>
      <c r="I1758" s="234"/>
      <c r="J1758" s="234"/>
    </row>
    <row r="1759" spans="2:10">
      <c r="B1759" s="232"/>
      <c r="E1759" s="232"/>
      <c r="F1759" s="234"/>
      <c r="H1759" s="234"/>
      <c r="I1759" s="234"/>
      <c r="J1759" s="234"/>
    </row>
    <row r="1760" spans="2:10">
      <c r="B1760" s="232"/>
      <c r="E1760" s="232"/>
      <c r="F1760" s="234"/>
      <c r="H1760" s="234"/>
      <c r="I1760" s="234"/>
      <c r="J1760" s="234"/>
    </row>
    <row r="1761" spans="2:10">
      <c r="B1761" s="232"/>
      <c r="E1761" s="232"/>
      <c r="F1761" s="234"/>
      <c r="H1761" s="234"/>
      <c r="I1761" s="234"/>
      <c r="J1761" s="234"/>
    </row>
    <row r="1762" spans="2:10">
      <c r="B1762" s="232"/>
      <c r="E1762" s="232"/>
      <c r="F1762" s="234"/>
      <c r="H1762" s="234"/>
      <c r="I1762" s="234"/>
      <c r="J1762" s="234"/>
    </row>
    <row r="1763" spans="2:10">
      <c r="B1763" s="232"/>
      <c r="E1763" s="232"/>
      <c r="F1763" s="234"/>
      <c r="H1763" s="234"/>
      <c r="I1763" s="234"/>
      <c r="J1763" s="234"/>
    </row>
    <row r="1764" spans="2:10">
      <c r="B1764" s="232"/>
      <c r="E1764" s="232"/>
      <c r="F1764" s="234"/>
      <c r="H1764" s="234"/>
      <c r="I1764" s="234"/>
      <c r="J1764" s="234"/>
    </row>
    <row r="1765" spans="2:10">
      <c r="B1765" s="232"/>
      <c r="E1765" s="232"/>
      <c r="F1765" s="234"/>
      <c r="H1765" s="234"/>
      <c r="I1765" s="234"/>
      <c r="J1765" s="234"/>
    </row>
    <row r="1766" spans="2:10">
      <c r="B1766" s="232"/>
      <c r="E1766" s="232"/>
      <c r="F1766" s="234"/>
      <c r="H1766" s="234"/>
      <c r="I1766" s="234"/>
      <c r="J1766" s="234"/>
    </row>
    <row r="1767" spans="2:10">
      <c r="B1767" s="232"/>
      <c r="E1767" s="232"/>
      <c r="F1767" s="234"/>
      <c r="H1767" s="234"/>
      <c r="I1767" s="234"/>
      <c r="J1767" s="234"/>
    </row>
    <row r="1768" spans="2:10">
      <c r="B1768" s="232"/>
      <c r="E1768" s="232"/>
      <c r="F1768" s="234"/>
      <c r="H1768" s="234"/>
      <c r="I1768" s="234"/>
      <c r="J1768" s="234"/>
    </row>
    <row r="1769" spans="2:10">
      <c r="B1769" s="232"/>
      <c r="E1769" s="232"/>
      <c r="F1769" s="234"/>
      <c r="H1769" s="234"/>
      <c r="I1769" s="234"/>
      <c r="J1769" s="234"/>
    </row>
    <row r="1770" spans="2:10">
      <c r="B1770" s="232"/>
      <c r="E1770" s="232"/>
      <c r="F1770" s="234"/>
      <c r="H1770" s="234"/>
      <c r="I1770" s="234"/>
      <c r="J1770" s="234"/>
    </row>
    <row r="1771" spans="2:10">
      <c r="B1771" s="232"/>
      <c r="E1771" s="232"/>
      <c r="F1771" s="234"/>
      <c r="H1771" s="234"/>
      <c r="I1771" s="234"/>
      <c r="J1771" s="234"/>
    </row>
    <row r="1772" spans="2:10">
      <c r="B1772" s="232"/>
      <c r="E1772" s="232"/>
      <c r="F1772" s="234"/>
      <c r="H1772" s="234"/>
      <c r="I1772" s="234"/>
      <c r="J1772" s="234"/>
    </row>
    <row r="1773" spans="2:10">
      <c r="B1773" s="232"/>
      <c r="E1773" s="232"/>
      <c r="F1773" s="234"/>
      <c r="H1773" s="234"/>
      <c r="I1773" s="234"/>
      <c r="J1773" s="234"/>
    </row>
    <row r="1774" spans="2:10">
      <c r="B1774" s="232"/>
      <c r="E1774" s="232"/>
      <c r="F1774" s="234"/>
      <c r="H1774" s="234"/>
      <c r="I1774" s="234"/>
      <c r="J1774" s="234"/>
    </row>
    <row r="1775" spans="2:10">
      <c r="B1775" s="232"/>
      <c r="E1775" s="232"/>
      <c r="F1775" s="234"/>
      <c r="H1775" s="234"/>
      <c r="I1775" s="234"/>
      <c r="J1775" s="234"/>
    </row>
    <row r="1776" spans="2:10">
      <c r="B1776" s="232"/>
      <c r="E1776" s="232"/>
      <c r="F1776" s="234"/>
      <c r="H1776" s="234"/>
      <c r="I1776" s="234"/>
      <c r="J1776" s="234"/>
    </row>
    <row r="1777" spans="2:10">
      <c r="B1777" s="232"/>
      <c r="E1777" s="232"/>
      <c r="F1777" s="234"/>
      <c r="H1777" s="234"/>
      <c r="I1777" s="234"/>
      <c r="J1777" s="234"/>
    </row>
    <row r="1778" spans="2:10">
      <c r="B1778" s="232"/>
      <c r="E1778" s="232"/>
      <c r="F1778" s="234"/>
      <c r="H1778" s="234"/>
      <c r="I1778" s="234"/>
      <c r="J1778" s="234"/>
    </row>
    <row r="1779" spans="2:10">
      <c r="B1779" s="232"/>
      <c r="E1779" s="232"/>
      <c r="F1779" s="234"/>
      <c r="H1779" s="234"/>
      <c r="I1779" s="234"/>
      <c r="J1779" s="234"/>
    </row>
    <row r="1780" spans="2:10">
      <c r="B1780" s="232"/>
      <c r="E1780" s="232"/>
      <c r="F1780" s="234"/>
      <c r="H1780" s="234"/>
      <c r="I1780" s="234"/>
      <c r="J1780" s="234"/>
    </row>
    <row r="1781" spans="2:10">
      <c r="B1781" s="232"/>
      <c r="E1781" s="232"/>
      <c r="F1781" s="234"/>
      <c r="H1781" s="234"/>
      <c r="I1781" s="234"/>
      <c r="J1781" s="234"/>
    </row>
    <row r="1782" spans="2:10">
      <c r="B1782" s="232"/>
      <c r="E1782" s="232"/>
      <c r="F1782" s="234"/>
      <c r="H1782" s="234"/>
      <c r="I1782" s="234"/>
      <c r="J1782" s="234"/>
    </row>
    <row r="1783" spans="2:10">
      <c r="B1783" s="232"/>
      <c r="E1783" s="232"/>
      <c r="F1783" s="234"/>
      <c r="H1783" s="234"/>
      <c r="I1783" s="234"/>
      <c r="J1783" s="234"/>
    </row>
    <row r="1784" spans="2:10">
      <c r="B1784" s="232"/>
      <c r="E1784" s="232"/>
      <c r="F1784" s="234"/>
      <c r="H1784" s="234"/>
      <c r="I1784" s="234"/>
      <c r="J1784" s="234"/>
    </row>
    <row r="1785" spans="2:10">
      <c r="B1785" s="232"/>
      <c r="E1785" s="232"/>
      <c r="F1785" s="234"/>
      <c r="H1785" s="234"/>
      <c r="I1785" s="234"/>
      <c r="J1785" s="234"/>
    </row>
    <row r="1786" spans="2:10">
      <c r="B1786" s="232"/>
      <c r="E1786" s="232"/>
      <c r="F1786" s="234"/>
      <c r="H1786" s="234"/>
      <c r="I1786" s="234"/>
      <c r="J1786" s="234"/>
    </row>
    <row r="1787" spans="2:10">
      <c r="B1787" s="232"/>
      <c r="E1787" s="232"/>
      <c r="F1787" s="234"/>
      <c r="H1787" s="234"/>
      <c r="I1787" s="234"/>
      <c r="J1787" s="234"/>
    </row>
    <row r="1788" spans="2:10">
      <c r="B1788" s="232"/>
      <c r="E1788" s="232"/>
      <c r="F1788" s="234"/>
      <c r="H1788" s="234"/>
      <c r="I1788" s="234"/>
      <c r="J1788" s="234"/>
    </row>
    <row r="1789" spans="2:10">
      <c r="B1789" s="232"/>
      <c r="E1789" s="232"/>
      <c r="F1789" s="234"/>
      <c r="H1789" s="234"/>
      <c r="I1789" s="234"/>
      <c r="J1789" s="234"/>
    </row>
    <row r="1790" spans="2:10">
      <c r="B1790" s="232"/>
      <c r="E1790" s="232"/>
      <c r="F1790" s="234"/>
      <c r="H1790" s="234"/>
      <c r="I1790" s="234"/>
      <c r="J1790" s="234"/>
    </row>
    <row r="1791" spans="2:10">
      <c r="B1791" s="232"/>
      <c r="E1791" s="232"/>
      <c r="F1791" s="234"/>
      <c r="H1791" s="234"/>
      <c r="I1791" s="234"/>
      <c r="J1791" s="234"/>
    </row>
    <row r="1792" spans="2:10">
      <c r="B1792" s="232"/>
      <c r="E1792" s="232"/>
      <c r="F1792" s="234"/>
      <c r="H1792" s="234"/>
      <c r="I1792" s="234"/>
      <c r="J1792" s="234"/>
    </row>
    <row r="1793" spans="2:10">
      <c r="B1793" s="232"/>
      <c r="E1793" s="232"/>
      <c r="F1793" s="234"/>
      <c r="H1793" s="234"/>
      <c r="I1793" s="234"/>
      <c r="J1793" s="234"/>
    </row>
    <row r="1794" spans="2:10">
      <c r="B1794" s="232"/>
      <c r="E1794" s="232"/>
      <c r="F1794" s="234"/>
      <c r="H1794" s="234"/>
      <c r="I1794" s="234"/>
      <c r="J1794" s="234"/>
    </row>
    <row r="1795" spans="2:10">
      <c r="B1795" s="232"/>
      <c r="E1795" s="232"/>
      <c r="F1795" s="234"/>
      <c r="H1795" s="234"/>
      <c r="I1795" s="234"/>
      <c r="J1795" s="234"/>
    </row>
    <row r="1796" spans="2:10">
      <c r="B1796" s="232"/>
      <c r="E1796" s="232"/>
      <c r="F1796" s="234"/>
      <c r="H1796" s="234"/>
      <c r="I1796" s="234"/>
      <c r="J1796" s="234"/>
    </row>
    <row r="1797" spans="2:10">
      <c r="B1797" s="232"/>
      <c r="E1797" s="232"/>
      <c r="F1797" s="234"/>
      <c r="H1797" s="234"/>
      <c r="I1797" s="234"/>
      <c r="J1797" s="234"/>
    </row>
    <row r="1798" spans="2:10">
      <c r="B1798" s="232"/>
      <c r="E1798" s="232"/>
      <c r="F1798" s="234"/>
      <c r="H1798" s="234"/>
      <c r="I1798" s="234"/>
      <c r="J1798" s="234"/>
    </row>
    <row r="1799" spans="2:10">
      <c r="B1799" s="232"/>
      <c r="E1799" s="232"/>
      <c r="F1799" s="234"/>
      <c r="H1799" s="234"/>
      <c r="I1799" s="234"/>
      <c r="J1799" s="234"/>
    </row>
    <row r="1800" spans="2:10">
      <c r="B1800" s="232"/>
      <c r="E1800" s="232"/>
      <c r="F1800" s="234"/>
      <c r="H1800" s="234"/>
      <c r="I1800" s="234"/>
      <c r="J1800" s="234"/>
    </row>
    <row r="1801" spans="2:10">
      <c r="B1801" s="232"/>
      <c r="E1801" s="232"/>
      <c r="F1801" s="234"/>
      <c r="H1801" s="234"/>
      <c r="I1801" s="234"/>
      <c r="J1801" s="234"/>
    </row>
    <row r="1802" spans="2:10">
      <c r="B1802" s="232"/>
      <c r="E1802" s="232"/>
      <c r="F1802" s="234"/>
      <c r="H1802" s="234"/>
      <c r="I1802" s="234"/>
      <c r="J1802" s="234"/>
    </row>
    <row r="1803" spans="2:10">
      <c r="B1803" s="232"/>
      <c r="E1803" s="232"/>
      <c r="F1803" s="234"/>
      <c r="H1803" s="234"/>
      <c r="I1803" s="234"/>
      <c r="J1803" s="234"/>
    </row>
    <row r="1804" spans="2:10">
      <c r="B1804" s="232"/>
      <c r="E1804" s="232"/>
      <c r="F1804" s="234"/>
      <c r="H1804" s="234"/>
      <c r="I1804" s="234"/>
      <c r="J1804" s="234"/>
    </row>
    <row r="1805" spans="2:10">
      <c r="B1805" s="232"/>
      <c r="E1805" s="232"/>
      <c r="F1805" s="234"/>
      <c r="H1805" s="234"/>
      <c r="I1805" s="234"/>
      <c r="J1805" s="234"/>
    </row>
    <row r="1806" spans="2:10">
      <c r="B1806" s="232"/>
      <c r="E1806" s="232"/>
      <c r="F1806" s="234"/>
      <c r="H1806" s="234"/>
      <c r="I1806" s="234"/>
      <c r="J1806" s="234"/>
    </row>
    <row r="1807" spans="2:10">
      <c r="B1807" s="232"/>
      <c r="E1807" s="232"/>
      <c r="F1807" s="234"/>
      <c r="H1807" s="234"/>
      <c r="I1807" s="234"/>
      <c r="J1807" s="234"/>
    </row>
    <row r="1808" spans="2:10">
      <c r="B1808" s="232"/>
      <c r="E1808" s="232"/>
      <c r="F1808" s="234"/>
      <c r="H1808" s="234"/>
      <c r="I1808" s="234"/>
      <c r="J1808" s="234"/>
    </row>
    <row r="1809" spans="2:10">
      <c r="B1809" s="232"/>
      <c r="E1809" s="232"/>
      <c r="F1809" s="234"/>
      <c r="H1809" s="234"/>
      <c r="I1809" s="234"/>
      <c r="J1809" s="234"/>
    </row>
    <row r="1810" spans="2:10">
      <c r="B1810" s="232"/>
      <c r="E1810" s="232"/>
      <c r="F1810" s="234"/>
      <c r="H1810" s="234"/>
      <c r="I1810" s="234"/>
      <c r="J1810" s="234"/>
    </row>
    <row r="1811" spans="2:10">
      <c r="B1811" s="232"/>
      <c r="E1811" s="232"/>
      <c r="F1811" s="234"/>
      <c r="H1811" s="234"/>
      <c r="I1811" s="234"/>
      <c r="J1811" s="234"/>
    </row>
    <row r="1812" spans="2:10">
      <c r="B1812" s="232"/>
      <c r="E1812" s="232"/>
      <c r="F1812" s="234"/>
      <c r="H1812" s="234"/>
      <c r="I1812" s="234"/>
      <c r="J1812" s="234"/>
    </row>
    <row r="1813" spans="2:10">
      <c r="B1813" s="232"/>
      <c r="E1813" s="232"/>
      <c r="F1813" s="234"/>
      <c r="H1813" s="234"/>
      <c r="I1813" s="234"/>
      <c r="J1813" s="234"/>
    </row>
    <row r="1814" spans="2:10">
      <c r="B1814" s="232"/>
      <c r="E1814" s="232"/>
      <c r="F1814" s="234"/>
      <c r="H1814" s="234"/>
      <c r="I1814" s="234"/>
      <c r="J1814" s="234"/>
    </row>
    <row r="1815" spans="2:10">
      <c r="B1815" s="232"/>
      <c r="E1815" s="232"/>
      <c r="F1815" s="234"/>
      <c r="H1815" s="234"/>
      <c r="I1815" s="234"/>
      <c r="J1815" s="234"/>
    </row>
    <row r="1816" spans="2:10">
      <c r="B1816" s="232"/>
      <c r="E1816" s="232"/>
      <c r="F1816" s="234"/>
      <c r="H1816" s="234"/>
      <c r="I1816" s="234"/>
      <c r="J1816" s="234"/>
    </row>
    <row r="1817" spans="2:10">
      <c r="B1817" s="232"/>
      <c r="E1817" s="232"/>
      <c r="F1817" s="234"/>
      <c r="H1817" s="234"/>
      <c r="I1817" s="234"/>
      <c r="J1817" s="234"/>
    </row>
    <row r="1818" spans="2:10">
      <c r="B1818" s="232"/>
      <c r="E1818" s="232"/>
      <c r="F1818" s="234"/>
      <c r="H1818" s="234"/>
      <c r="I1818" s="234"/>
      <c r="J1818" s="234"/>
    </row>
    <row r="1819" spans="2:10">
      <c r="B1819" s="232"/>
      <c r="E1819" s="232"/>
      <c r="F1819" s="234"/>
      <c r="H1819" s="234"/>
      <c r="I1819" s="234"/>
      <c r="J1819" s="234"/>
    </row>
    <row r="1820" spans="2:10">
      <c r="B1820" s="232"/>
      <c r="E1820" s="232"/>
      <c r="F1820" s="234"/>
      <c r="H1820" s="234"/>
      <c r="I1820" s="234"/>
      <c r="J1820" s="234"/>
    </row>
    <row r="1821" spans="2:10">
      <c r="B1821" s="232"/>
      <c r="E1821" s="232"/>
      <c r="F1821" s="234"/>
      <c r="H1821" s="234"/>
      <c r="I1821" s="234"/>
      <c r="J1821" s="234"/>
    </row>
    <row r="1822" spans="2:10">
      <c r="B1822" s="232"/>
      <c r="E1822" s="232"/>
      <c r="F1822" s="234"/>
      <c r="H1822" s="234"/>
      <c r="I1822" s="234"/>
      <c r="J1822" s="234"/>
    </row>
    <row r="1823" spans="2:10">
      <c r="B1823" s="232"/>
      <c r="E1823" s="232"/>
      <c r="F1823" s="234"/>
      <c r="H1823" s="234"/>
      <c r="I1823" s="234"/>
      <c r="J1823" s="234"/>
    </row>
    <row r="1824" spans="2:10">
      <c r="B1824" s="232"/>
      <c r="E1824" s="232"/>
      <c r="F1824" s="234"/>
      <c r="H1824" s="234"/>
      <c r="I1824" s="234"/>
      <c r="J1824" s="234"/>
    </row>
    <row r="1825" spans="2:10">
      <c r="B1825" s="232"/>
      <c r="E1825" s="232"/>
      <c r="F1825" s="234"/>
      <c r="H1825" s="234"/>
      <c r="I1825" s="234"/>
      <c r="J1825" s="234"/>
    </row>
    <row r="1826" spans="2:10">
      <c r="B1826" s="232"/>
      <c r="E1826" s="232"/>
      <c r="F1826" s="234"/>
      <c r="H1826" s="234"/>
      <c r="I1826" s="234"/>
      <c r="J1826" s="234"/>
    </row>
    <row r="1827" spans="2:10">
      <c r="B1827" s="232"/>
      <c r="E1827" s="232"/>
      <c r="F1827" s="234"/>
      <c r="H1827" s="234"/>
      <c r="I1827" s="234"/>
      <c r="J1827" s="234"/>
    </row>
    <row r="1828" spans="2:10">
      <c r="B1828" s="232"/>
      <c r="E1828" s="232"/>
      <c r="F1828" s="234"/>
      <c r="H1828" s="234"/>
      <c r="I1828" s="234"/>
      <c r="J1828" s="234"/>
    </row>
    <row r="1829" spans="2:10">
      <c r="B1829" s="232"/>
      <c r="E1829" s="232"/>
      <c r="F1829" s="234"/>
      <c r="H1829" s="234"/>
      <c r="I1829" s="234"/>
      <c r="J1829" s="234"/>
    </row>
    <row r="1830" spans="2:10">
      <c r="B1830" s="232"/>
      <c r="E1830" s="232"/>
      <c r="F1830" s="234"/>
      <c r="H1830" s="234"/>
      <c r="I1830" s="234"/>
      <c r="J1830" s="234"/>
    </row>
    <row r="1831" spans="2:10">
      <c r="B1831" s="232"/>
      <c r="E1831" s="232"/>
      <c r="F1831" s="234"/>
      <c r="H1831" s="234"/>
      <c r="I1831" s="234"/>
      <c r="J1831" s="234"/>
    </row>
    <row r="1832" spans="2:10">
      <c r="B1832" s="232"/>
      <c r="E1832" s="232"/>
      <c r="F1832" s="234"/>
      <c r="H1832" s="234"/>
      <c r="I1832" s="234"/>
      <c r="J1832" s="234"/>
    </row>
    <row r="1833" spans="2:10">
      <c r="B1833" s="232"/>
      <c r="E1833" s="232"/>
      <c r="F1833" s="234"/>
      <c r="H1833" s="234"/>
      <c r="I1833" s="234"/>
      <c r="J1833" s="234"/>
    </row>
    <row r="1834" spans="2:10">
      <c r="B1834" s="232"/>
      <c r="E1834" s="232"/>
      <c r="F1834" s="234"/>
      <c r="H1834" s="234"/>
      <c r="I1834" s="234"/>
      <c r="J1834" s="234"/>
    </row>
    <row r="1835" spans="2:10">
      <c r="B1835" s="232"/>
      <c r="E1835" s="232"/>
      <c r="F1835" s="234"/>
      <c r="H1835" s="234"/>
      <c r="I1835" s="234"/>
      <c r="J1835" s="234"/>
    </row>
    <row r="1836" spans="2:10">
      <c r="B1836" s="232"/>
      <c r="E1836" s="232"/>
      <c r="F1836" s="234"/>
      <c r="H1836" s="234"/>
      <c r="I1836" s="234"/>
      <c r="J1836" s="234"/>
    </row>
    <row r="1837" spans="2:10">
      <c r="B1837" s="232"/>
      <c r="E1837" s="232"/>
      <c r="F1837" s="234"/>
      <c r="H1837" s="234"/>
      <c r="I1837" s="234"/>
      <c r="J1837" s="234"/>
    </row>
    <row r="1838" spans="2:10">
      <c r="B1838" s="232"/>
      <c r="E1838" s="232"/>
      <c r="F1838" s="234"/>
      <c r="H1838" s="234"/>
      <c r="I1838" s="234"/>
      <c r="J1838" s="234"/>
    </row>
    <row r="1839" spans="2:10">
      <c r="B1839" s="232"/>
      <c r="E1839" s="232"/>
      <c r="F1839" s="234"/>
      <c r="H1839" s="234"/>
      <c r="I1839" s="234"/>
      <c r="J1839" s="234"/>
    </row>
    <row r="1840" spans="2:10">
      <c r="B1840" s="232"/>
      <c r="E1840" s="232"/>
      <c r="F1840" s="234"/>
      <c r="H1840" s="234"/>
      <c r="I1840" s="234"/>
      <c r="J1840" s="234"/>
    </row>
    <row r="1841" spans="2:10">
      <c r="B1841" s="232"/>
      <c r="E1841" s="232"/>
      <c r="F1841" s="234"/>
      <c r="H1841" s="234"/>
      <c r="I1841" s="234"/>
      <c r="J1841" s="234"/>
    </row>
    <row r="1842" spans="2:10">
      <c r="B1842" s="232"/>
      <c r="E1842" s="232"/>
      <c r="F1842" s="234"/>
      <c r="H1842" s="234"/>
      <c r="I1842" s="234"/>
      <c r="J1842" s="234"/>
    </row>
    <row r="1843" spans="2:10">
      <c r="B1843" s="232"/>
      <c r="E1843" s="232"/>
      <c r="F1843" s="234"/>
      <c r="H1843" s="234"/>
      <c r="I1843" s="234"/>
      <c r="J1843" s="234"/>
    </row>
    <row r="1844" spans="2:10">
      <c r="B1844" s="232"/>
      <c r="E1844" s="232"/>
      <c r="F1844" s="234"/>
      <c r="H1844" s="234"/>
      <c r="I1844" s="234"/>
      <c r="J1844" s="234"/>
    </row>
    <row r="1845" spans="2:10">
      <c r="B1845" s="232"/>
      <c r="E1845" s="232"/>
      <c r="F1845" s="234"/>
      <c r="H1845" s="234"/>
      <c r="I1845" s="234"/>
      <c r="J1845" s="234"/>
    </row>
    <row r="1846" spans="2:10">
      <c r="B1846" s="232"/>
      <c r="E1846" s="232"/>
      <c r="F1846" s="234"/>
      <c r="H1846" s="234"/>
      <c r="I1846" s="234"/>
      <c r="J1846" s="234"/>
    </row>
    <row r="1847" spans="2:10">
      <c r="B1847" s="232"/>
      <c r="E1847" s="232"/>
      <c r="F1847" s="234"/>
      <c r="H1847" s="234"/>
      <c r="I1847" s="234"/>
      <c r="J1847" s="234"/>
    </row>
    <row r="1848" spans="2:10">
      <c r="B1848" s="232"/>
      <c r="E1848" s="232"/>
      <c r="F1848" s="234"/>
      <c r="H1848" s="234"/>
      <c r="I1848" s="234"/>
      <c r="J1848" s="234"/>
    </row>
    <row r="1849" spans="2:10">
      <c r="B1849" s="232"/>
      <c r="E1849" s="232"/>
      <c r="F1849" s="234"/>
      <c r="H1849" s="234"/>
      <c r="I1849" s="234"/>
      <c r="J1849" s="234"/>
    </row>
    <row r="1850" spans="2:10">
      <c r="B1850" s="232"/>
      <c r="E1850" s="232"/>
      <c r="F1850" s="234"/>
      <c r="H1850" s="234"/>
      <c r="I1850" s="234"/>
      <c r="J1850" s="234"/>
    </row>
    <row r="1851" spans="2:10">
      <c r="B1851" s="232"/>
      <c r="E1851" s="232"/>
      <c r="F1851" s="234"/>
      <c r="H1851" s="234"/>
      <c r="I1851" s="234"/>
      <c r="J1851" s="234"/>
    </row>
    <row r="1852" spans="2:10">
      <c r="B1852" s="232"/>
      <c r="E1852" s="232"/>
      <c r="F1852" s="234"/>
      <c r="H1852" s="234"/>
      <c r="I1852" s="234"/>
      <c r="J1852" s="234"/>
    </row>
    <row r="1853" spans="2:10">
      <c r="B1853" s="232"/>
      <c r="E1853" s="232"/>
      <c r="F1853" s="234"/>
      <c r="H1853" s="234"/>
      <c r="I1853" s="234"/>
      <c r="J1853" s="234"/>
    </row>
    <row r="1854" spans="2:10">
      <c r="B1854" s="232"/>
      <c r="E1854" s="232"/>
      <c r="F1854" s="234"/>
      <c r="H1854" s="234"/>
      <c r="I1854" s="234"/>
      <c r="J1854" s="234"/>
    </row>
    <row r="1855" spans="2:10">
      <c r="B1855" s="232"/>
      <c r="E1855" s="232"/>
      <c r="F1855" s="234"/>
      <c r="H1855" s="234"/>
      <c r="I1855" s="234"/>
      <c r="J1855" s="234"/>
    </row>
    <row r="1856" spans="2:10">
      <c r="B1856" s="232"/>
      <c r="E1856" s="232"/>
      <c r="F1856" s="234"/>
      <c r="H1856" s="234"/>
      <c r="I1856" s="234"/>
      <c r="J1856" s="234"/>
    </row>
    <row r="1857" spans="2:10">
      <c r="B1857" s="232"/>
      <c r="E1857" s="232"/>
      <c r="F1857" s="234"/>
      <c r="H1857" s="234"/>
      <c r="I1857" s="234"/>
      <c r="J1857" s="234"/>
    </row>
    <row r="1858" spans="2:10">
      <c r="B1858" s="232"/>
      <c r="E1858" s="232"/>
      <c r="F1858" s="234"/>
      <c r="H1858" s="234"/>
      <c r="I1858" s="234"/>
      <c r="J1858" s="234"/>
    </row>
    <row r="1859" spans="2:10">
      <c r="B1859" s="232"/>
      <c r="E1859" s="232"/>
      <c r="F1859" s="234"/>
      <c r="H1859" s="234"/>
      <c r="I1859" s="234"/>
      <c r="J1859" s="234"/>
    </row>
    <row r="1860" spans="2:10">
      <c r="B1860" s="232"/>
      <c r="E1860" s="232"/>
      <c r="F1860" s="234"/>
      <c r="H1860" s="234"/>
      <c r="I1860" s="234"/>
      <c r="J1860" s="234"/>
    </row>
    <row r="1861" spans="2:10">
      <c r="B1861" s="232"/>
      <c r="E1861" s="232"/>
      <c r="F1861" s="234"/>
      <c r="H1861" s="234"/>
      <c r="I1861" s="234"/>
      <c r="J1861" s="234"/>
    </row>
    <row r="1862" spans="2:10">
      <c r="B1862" s="232"/>
      <c r="E1862" s="232"/>
      <c r="F1862" s="234"/>
      <c r="H1862" s="234"/>
      <c r="I1862" s="234"/>
      <c r="J1862" s="234"/>
    </row>
    <row r="1863" spans="2:10">
      <c r="B1863" s="232"/>
      <c r="E1863" s="232"/>
      <c r="F1863" s="234"/>
      <c r="H1863" s="234"/>
      <c r="I1863" s="234"/>
      <c r="J1863" s="234"/>
    </row>
    <row r="1864" spans="2:10">
      <c r="B1864" s="232"/>
      <c r="E1864" s="232"/>
      <c r="F1864" s="234"/>
      <c r="H1864" s="234"/>
      <c r="I1864" s="234"/>
      <c r="J1864" s="234"/>
    </row>
    <row r="1865" spans="2:10">
      <c r="B1865" s="232"/>
      <c r="E1865" s="232"/>
      <c r="F1865" s="234"/>
      <c r="H1865" s="234"/>
      <c r="I1865" s="234"/>
      <c r="J1865" s="234"/>
    </row>
    <row r="1866" spans="2:10">
      <c r="B1866" s="232"/>
      <c r="E1866" s="232"/>
      <c r="F1866" s="234"/>
      <c r="H1866" s="234"/>
      <c r="I1866" s="234"/>
      <c r="J1866" s="234"/>
    </row>
    <row r="1867" spans="2:10">
      <c r="B1867" s="232"/>
      <c r="E1867" s="232"/>
      <c r="F1867" s="234"/>
      <c r="H1867" s="234"/>
      <c r="I1867" s="234"/>
      <c r="J1867" s="234"/>
    </row>
    <row r="1868" spans="2:10">
      <c r="B1868" s="232"/>
      <c r="E1868" s="232"/>
      <c r="F1868" s="234"/>
      <c r="H1868" s="234"/>
      <c r="I1868" s="234"/>
      <c r="J1868" s="234"/>
    </row>
    <row r="1869" spans="2:10">
      <c r="B1869" s="232"/>
      <c r="E1869" s="232"/>
      <c r="F1869" s="234"/>
      <c r="H1869" s="234"/>
      <c r="I1869" s="234"/>
      <c r="J1869" s="234"/>
    </row>
    <row r="1870" spans="2:10">
      <c r="B1870" s="232"/>
      <c r="E1870" s="232"/>
      <c r="F1870" s="234"/>
      <c r="H1870" s="234"/>
      <c r="I1870" s="234"/>
      <c r="J1870" s="234"/>
    </row>
    <row r="1871" spans="2:10">
      <c r="B1871" s="232"/>
      <c r="E1871" s="232"/>
      <c r="F1871" s="234"/>
      <c r="H1871" s="234"/>
      <c r="I1871" s="234"/>
      <c r="J1871" s="234"/>
    </row>
    <row r="1872" spans="2:10">
      <c r="B1872" s="232"/>
      <c r="E1872" s="232"/>
      <c r="F1872" s="234"/>
      <c r="H1872" s="234"/>
      <c r="I1872" s="234"/>
      <c r="J1872" s="234"/>
    </row>
    <row r="1873" spans="2:10">
      <c r="B1873" s="232"/>
      <c r="E1873" s="232"/>
      <c r="F1873" s="234"/>
      <c r="H1873" s="234"/>
      <c r="I1873" s="234"/>
      <c r="J1873" s="234"/>
    </row>
    <row r="1874" spans="2:10">
      <c r="B1874" s="232"/>
      <c r="E1874" s="232"/>
      <c r="F1874" s="234"/>
      <c r="H1874" s="234"/>
      <c r="I1874" s="234"/>
      <c r="J1874" s="234"/>
    </row>
    <row r="1875" spans="2:10">
      <c r="B1875" s="232"/>
      <c r="E1875" s="232"/>
      <c r="F1875" s="234"/>
      <c r="H1875" s="234"/>
      <c r="I1875" s="234"/>
      <c r="J1875" s="234"/>
    </row>
    <row r="1876" spans="2:10">
      <c r="B1876" s="232"/>
      <c r="E1876" s="232"/>
      <c r="F1876" s="234"/>
      <c r="H1876" s="234"/>
      <c r="I1876" s="234"/>
      <c r="J1876" s="234"/>
    </row>
    <row r="1877" spans="2:10">
      <c r="B1877" s="232"/>
      <c r="E1877" s="232"/>
      <c r="F1877" s="234"/>
      <c r="H1877" s="234"/>
      <c r="I1877" s="234"/>
      <c r="J1877" s="234"/>
    </row>
    <row r="1878" spans="2:10">
      <c r="B1878" s="232"/>
      <c r="E1878" s="232"/>
      <c r="F1878" s="234"/>
      <c r="H1878" s="234"/>
      <c r="I1878" s="234"/>
      <c r="J1878" s="234"/>
    </row>
    <row r="1879" spans="2:10">
      <c r="B1879" s="232"/>
      <c r="E1879" s="232"/>
      <c r="F1879" s="234"/>
      <c r="H1879" s="234"/>
      <c r="I1879" s="234"/>
      <c r="J1879" s="234"/>
    </row>
    <row r="1880" spans="2:10">
      <c r="B1880" s="232"/>
      <c r="E1880" s="232"/>
      <c r="F1880" s="234"/>
      <c r="H1880" s="234"/>
      <c r="I1880" s="234"/>
      <c r="J1880" s="234"/>
    </row>
    <row r="1881" spans="2:10">
      <c r="B1881" s="232"/>
      <c r="E1881" s="232"/>
      <c r="F1881" s="234"/>
      <c r="H1881" s="234"/>
      <c r="I1881" s="234"/>
      <c r="J1881" s="234"/>
    </row>
    <row r="1882" spans="2:10">
      <c r="B1882" s="232"/>
      <c r="E1882" s="232"/>
      <c r="F1882" s="234"/>
      <c r="H1882" s="234"/>
      <c r="I1882" s="234"/>
      <c r="J1882" s="234"/>
    </row>
    <row r="1883" spans="2:10">
      <c r="B1883" s="232"/>
      <c r="E1883" s="232"/>
      <c r="F1883" s="234"/>
      <c r="H1883" s="234"/>
      <c r="I1883" s="234"/>
      <c r="J1883" s="234"/>
    </row>
    <row r="1884" spans="2:10">
      <c r="B1884" s="232"/>
      <c r="E1884" s="232"/>
      <c r="F1884" s="234"/>
      <c r="H1884" s="234"/>
      <c r="I1884" s="234"/>
      <c r="J1884" s="234"/>
    </row>
    <row r="1885" spans="2:10">
      <c r="B1885" s="232"/>
      <c r="E1885" s="232"/>
      <c r="F1885" s="234"/>
      <c r="H1885" s="234"/>
      <c r="I1885" s="234"/>
      <c r="J1885" s="234"/>
    </row>
    <row r="1886" spans="2:10">
      <c r="B1886" s="232"/>
      <c r="E1886" s="232"/>
      <c r="F1886" s="234"/>
      <c r="H1886" s="234"/>
      <c r="I1886" s="234"/>
      <c r="J1886" s="234"/>
    </row>
    <row r="1887" spans="2:10">
      <c r="B1887" s="232"/>
      <c r="E1887" s="232"/>
      <c r="F1887" s="234"/>
      <c r="H1887" s="234"/>
      <c r="I1887" s="234"/>
      <c r="J1887" s="234"/>
    </row>
    <row r="1888" spans="2:10">
      <c r="B1888" s="232"/>
      <c r="E1888" s="232"/>
      <c r="F1888" s="234"/>
      <c r="H1888" s="234"/>
      <c r="I1888" s="234"/>
      <c r="J1888" s="234"/>
    </row>
    <row r="1889" spans="2:10">
      <c r="B1889" s="232"/>
      <c r="E1889" s="232"/>
      <c r="F1889" s="234"/>
      <c r="H1889" s="234"/>
      <c r="I1889" s="234"/>
      <c r="J1889" s="234"/>
    </row>
    <row r="1890" spans="2:10">
      <c r="B1890" s="232"/>
      <c r="E1890" s="232"/>
      <c r="F1890" s="234"/>
      <c r="H1890" s="234"/>
      <c r="I1890" s="234"/>
      <c r="J1890" s="234"/>
    </row>
    <row r="1891" spans="2:10">
      <c r="B1891" s="232"/>
      <c r="E1891" s="232"/>
      <c r="F1891" s="234"/>
      <c r="H1891" s="234"/>
      <c r="I1891" s="234"/>
      <c r="J1891" s="234"/>
    </row>
    <row r="1892" spans="2:10">
      <c r="B1892" s="232"/>
      <c r="E1892" s="232"/>
      <c r="F1892" s="234"/>
      <c r="H1892" s="234"/>
      <c r="I1892" s="234"/>
      <c r="J1892" s="234"/>
    </row>
    <row r="1893" spans="2:10">
      <c r="B1893" s="232"/>
      <c r="E1893" s="232"/>
      <c r="F1893" s="234"/>
      <c r="H1893" s="234"/>
      <c r="I1893" s="234"/>
      <c r="J1893" s="234"/>
    </row>
    <row r="1894" spans="2:10">
      <c r="B1894" s="232"/>
      <c r="E1894" s="232"/>
      <c r="F1894" s="234"/>
      <c r="H1894" s="234"/>
      <c r="I1894" s="234"/>
      <c r="J1894" s="234"/>
    </row>
    <row r="1895" spans="2:10">
      <c r="B1895" s="232"/>
      <c r="E1895" s="232"/>
      <c r="F1895" s="234"/>
      <c r="H1895" s="234"/>
      <c r="I1895" s="234"/>
      <c r="J1895" s="234"/>
    </row>
    <row r="1896" spans="2:10">
      <c r="B1896" s="232"/>
      <c r="E1896" s="232"/>
      <c r="F1896" s="234"/>
      <c r="H1896" s="234"/>
      <c r="I1896" s="234"/>
      <c r="J1896" s="234"/>
    </row>
    <row r="1897" spans="2:10">
      <c r="B1897" s="232"/>
      <c r="E1897" s="232"/>
      <c r="F1897" s="234"/>
      <c r="H1897" s="234"/>
      <c r="I1897" s="234"/>
      <c r="J1897" s="234"/>
    </row>
    <row r="1898" spans="2:10">
      <c r="B1898" s="232"/>
      <c r="E1898" s="232"/>
      <c r="F1898" s="234"/>
      <c r="H1898" s="234"/>
      <c r="I1898" s="234"/>
      <c r="J1898" s="234"/>
    </row>
    <row r="1899" spans="2:10">
      <c r="B1899" s="232"/>
      <c r="E1899" s="232"/>
      <c r="F1899" s="234"/>
      <c r="H1899" s="234"/>
      <c r="I1899" s="234"/>
      <c r="J1899" s="234"/>
    </row>
    <row r="1900" spans="2:10">
      <c r="B1900" s="232"/>
      <c r="E1900" s="232"/>
      <c r="F1900" s="234"/>
      <c r="H1900" s="234"/>
      <c r="I1900" s="234"/>
      <c r="J1900" s="234"/>
    </row>
    <row r="1901" spans="2:10">
      <c r="B1901" s="232"/>
      <c r="E1901" s="232"/>
      <c r="F1901" s="234"/>
      <c r="H1901" s="234"/>
      <c r="I1901" s="234"/>
      <c r="J1901" s="234"/>
    </row>
    <row r="1902" spans="2:10">
      <c r="B1902" s="232"/>
      <c r="E1902" s="232"/>
      <c r="F1902" s="234"/>
      <c r="H1902" s="234"/>
      <c r="I1902" s="234"/>
      <c r="J1902" s="234"/>
    </row>
    <row r="1903" spans="2:10">
      <c r="B1903" s="232"/>
      <c r="E1903" s="232"/>
      <c r="F1903" s="234"/>
      <c r="H1903" s="234"/>
      <c r="I1903" s="234"/>
      <c r="J1903" s="234"/>
    </row>
    <row r="1904" spans="2:10">
      <c r="B1904" s="232"/>
      <c r="E1904" s="232"/>
      <c r="F1904" s="234"/>
      <c r="H1904" s="234"/>
      <c r="I1904" s="234"/>
      <c r="J1904" s="234"/>
    </row>
    <row r="1905" spans="2:10">
      <c r="B1905" s="232"/>
      <c r="E1905" s="232"/>
      <c r="F1905" s="234"/>
      <c r="H1905" s="234"/>
      <c r="I1905" s="234"/>
      <c r="J1905" s="234"/>
    </row>
    <row r="1906" spans="2:10">
      <c r="B1906" s="232"/>
      <c r="E1906" s="232"/>
      <c r="F1906" s="234"/>
      <c r="H1906" s="234"/>
      <c r="I1906" s="234"/>
      <c r="J1906" s="234"/>
    </row>
    <row r="1907" spans="2:10">
      <c r="B1907" s="232"/>
      <c r="E1907" s="232"/>
      <c r="F1907" s="234"/>
      <c r="H1907" s="234"/>
      <c r="I1907" s="234"/>
      <c r="J1907" s="234"/>
    </row>
    <row r="1908" spans="2:10">
      <c r="B1908" s="232"/>
      <c r="E1908" s="232"/>
      <c r="F1908" s="234"/>
      <c r="H1908" s="234"/>
      <c r="I1908" s="234"/>
      <c r="J1908" s="234"/>
    </row>
    <row r="1909" spans="2:10">
      <c r="B1909" s="232"/>
      <c r="E1909" s="232"/>
      <c r="F1909" s="234"/>
      <c r="H1909" s="234"/>
      <c r="I1909" s="234"/>
      <c r="J1909" s="234"/>
    </row>
    <row r="1910" spans="2:10">
      <c r="B1910" s="232"/>
      <c r="E1910" s="232"/>
      <c r="F1910" s="234"/>
      <c r="H1910" s="234"/>
      <c r="I1910" s="234"/>
      <c r="J1910" s="234"/>
    </row>
    <row r="1911" spans="2:10">
      <c r="B1911" s="232"/>
      <c r="E1911" s="232"/>
      <c r="F1911" s="234"/>
      <c r="H1911" s="234"/>
      <c r="I1911" s="234"/>
      <c r="J1911" s="234"/>
    </row>
    <row r="1912" spans="2:10">
      <c r="B1912" s="232"/>
      <c r="E1912" s="232"/>
      <c r="F1912" s="234"/>
      <c r="H1912" s="234"/>
      <c r="I1912" s="234"/>
      <c r="J1912" s="234"/>
    </row>
    <row r="1913" spans="2:10">
      <c r="B1913" s="232"/>
      <c r="E1913" s="232"/>
      <c r="F1913" s="234"/>
      <c r="H1913" s="234"/>
      <c r="I1913" s="234"/>
      <c r="J1913" s="234"/>
    </row>
    <row r="1914" spans="2:10">
      <c r="B1914" s="232"/>
      <c r="E1914" s="232"/>
      <c r="F1914" s="234"/>
      <c r="H1914" s="234"/>
      <c r="I1914" s="234"/>
      <c r="J1914" s="234"/>
    </row>
    <row r="1915" spans="2:10">
      <c r="B1915" s="232"/>
      <c r="E1915" s="232"/>
      <c r="F1915" s="234"/>
      <c r="H1915" s="234"/>
      <c r="I1915" s="234"/>
      <c r="J1915" s="234"/>
    </row>
    <row r="1916" spans="2:10">
      <c r="B1916" s="232"/>
      <c r="E1916" s="232"/>
      <c r="F1916" s="234"/>
      <c r="H1916" s="234"/>
      <c r="I1916" s="234"/>
      <c r="J1916" s="234"/>
    </row>
    <row r="1917" spans="2:10">
      <c r="B1917" s="232"/>
      <c r="E1917" s="232"/>
      <c r="F1917" s="234"/>
      <c r="H1917" s="234"/>
      <c r="I1917" s="234"/>
      <c r="J1917" s="234"/>
    </row>
    <row r="1918" spans="2:10">
      <c r="B1918" s="232"/>
      <c r="E1918" s="232"/>
      <c r="F1918" s="234"/>
      <c r="H1918" s="234"/>
      <c r="I1918" s="234"/>
      <c r="J1918" s="234"/>
    </row>
    <row r="1919" spans="2:10">
      <c r="B1919" s="232"/>
      <c r="E1919" s="232"/>
      <c r="F1919" s="234"/>
      <c r="H1919" s="234"/>
      <c r="I1919" s="234"/>
      <c r="J1919" s="234"/>
    </row>
    <row r="1920" spans="2:10">
      <c r="B1920" s="232"/>
      <c r="E1920" s="232"/>
      <c r="F1920" s="234"/>
      <c r="H1920" s="234"/>
      <c r="I1920" s="234"/>
      <c r="J1920" s="234"/>
    </row>
    <row r="1921" spans="2:10">
      <c r="B1921" s="232"/>
      <c r="E1921" s="232"/>
      <c r="F1921" s="234"/>
      <c r="H1921" s="234"/>
      <c r="I1921" s="234"/>
      <c r="J1921" s="234"/>
    </row>
    <row r="1922" spans="2:10">
      <c r="B1922" s="232"/>
      <c r="E1922" s="232"/>
      <c r="F1922" s="234"/>
      <c r="H1922" s="234"/>
      <c r="I1922" s="234"/>
      <c r="J1922" s="234"/>
    </row>
    <row r="1923" spans="2:10">
      <c r="B1923" s="232"/>
      <c r="E1923" s="232"/>
      <c r="F1923" s="234"/>
      <c r="H1923" s="234"/>
      <c r="I1923" s="234"/>
      <c r="J1923" s="234"/>
    </row>
    <row r="1924" spans="2:10">
      <c r="B1924" s="232"/>
      <c r="E1924" s="232"/>
      <c r="F1924" s="234"/>
      <c r="H1924" s="234"/>
      <c r="I1924" s="234"/>
      <c r="J1924" s="234"/>
    </row>
    <row r="1925" spans="2:10">
      <c r="B1925" s="232"/>
      <c r="E1925" s="232"/>
      <c r="F1925" s="234"/>
      <c r="H1925" s="234"/>
      <c r="I1925" s="234"/>
      <c r="J1925" s="234"/>
    </row>
    <row r="1926" spans="2:10">
      <c r="B1926" s="232"/>
      <c r="E1926" s="232"/>
      <c r="F1926" s="234"/>
      <c r="H1926" s="234"/>
      <c r="I1926" s="234"/>
      <c r="J1926" s="234"/>
    </row>
    <row r="1927" spans="2:10">
      <c r="B1927" s="232"/>
      <c r="E1927" s="232"/>
      <c r="F1927" s="234"/>
      <c r="H1927" s="234"/>
      <c r="I1927" s="234"/>
      <c r="J1927" s="234"/>
    </row>
    <row r="1928" spans="2:10">
      <c r="B1928" s="232"/>
      <c r="E1928" s="232"/>
      <c r="F1928" s="234"/>
      <c r="H1928" s="234"/>
      <c r="I1928" s="234"/>
      <c r="J1928" s="234"/>
    </row>
    <row r="1929" spans="2:10">
      <c r="B1929" s="232"/>
      <c r="E1929" s="232"/>
      <c r="F1929" s="234"/>
      <c r="H1929" s="234"/>
      <c r="I1929" s="234"/>
      <c r="J1929" s="234"/>
    </row>
    <row r="1930" spans="2:10">
      <c r="B1930" s="232"/>
      <c r="E1930" s="232"/>
      <c r="F1930" s="234"/>
      <c r="H1930" s="234"/>
      <c r="I1930" s="234"/>
      <c r="J1930" s="234"/>
    </row>
    <row r="1931" spans="2:10">
      <c r="B1931" s="232"/>
      <c r="E1931" s="232"/>
      <c r="F1931" s="234"/>
      <c r="H1931" s="234"/>
      <c r="I1931" s="234"/>
      <c r="J1931" s="234"/>
    </row>
    <row r="1932" spans="2:10">
      <c r="B1932" s="232"/>
      <c r="E1932" s="232"/>
      <c r="F1932" s="234"/>
      <c r="H1932" s="234"/>
      <c r="I1932" s="234"/>
      <c r="J1932" s="234"/>
    </row>
    <row r="1933" spans="2:10">
      <c r="B1933" s="232"/>
      <c r="E1933" s="232"/>
      <c r="F1933" s="234"/>
      <c r="H1933" s="234"/>
      <c r="I1933" s="234"/>
      <c r="J1933" s="234"/>
    </row>
    <row r="1934" spans="2:10">
      <c r="B1934" s="232"/>
      <c r="E1934" s="232"/>
      <c r="F1934" s="234"/>
      <c r="H1934" s="234"/>
      <c r="I1934" s="234"/>
      <c r="J1934" s="234"/>
    </row>
    <row r="1935" spans="2:10">
      <c r="B1935" s="232"/>
      <c r="E1935" s="232"/>
      <c r="F1935" s="234"/>
      <c r="H1935" s="234"/>
      <c r="I1935" s="234"/>
      <c r="J1935" s="234"/>
    </row>
    <row r="1936" spans="2:10">
      <c r="B1936" s="232"/>
      <c r="E1936" s="232"/>
      <c r="F1936" s="234"/>
      <c r="H1936" s="234"/>
      <c r="I1936" s="234"/>
      <c r="J1936" s="234"/>
    </row>
    <row r="1937" spans="2:10">
      <c r="B1937" s="232"/>
      <c r="E1937" s="232"/>
      <c r="F1937" s="234"/>
      <c r="H1937" s="234"/>
      <c r="I1937" s="234"/>
      <c r="J1937" s="234"/>
    </row>
    <row r="1938" spans="2:10">
      <c r="B1938" s="232"/>
      <c r="E1938" s="232"/>
      <c r="F1938" s="234"/>
      <c r="H1938" s="234"/>
      <c r="I1938" s="234"/>
      <c r="J1938" s="234"/>
    </row>
    <row r="1939" spans="2:10">
      <c r="B1939" s="232"/>
      <c r="E1939" s="232"/>
      <c r="F1939" s="234"/>
      <c r="H1939" s="234"/>
      <c r="I1939" s="234"/>
      <c r="J1939" s="234"/>
    </row>
    <row r="1940" spans="2:10">
      <c r="B1940" s="232"/>
      <c r="E1940" s="232"/>
      <c r="F1940" s="234"/>
      <c r="H1940" s="234"/>
      <c r="I1940" s="234"/>
      <c r="J1940" s="234"/>
    </row>
    <row r="1941" spans="2:10">
      <c r="B1941" s="232"/>
      <c r="E1941" s="232"/>
      <c r="F1941" s="234"/>
      <c r="H1941" s="234"/>
      <c r="I1941" s="234"/>
      <c r="J1941" s="234"/>
    </row>
    <row r="1942" spans="2:10">
      <c r="B1942" s="232"/>
      <c r="E1942" s="232"/>
      <c r="F1942" s="234"/>
      <c r="H1942" s="234"/>
      <c r="I1942" s="234"/>
      <c r="J1942" s="234"/>
    </row>
    <row r="1943" spans="2:10">
      <c r="B1943" s="232"/>
      <c r="E1943" s="232"/>
      <c r="F1943" s="234"/>
      <c r="H1943" s="234"/>
      <c r="I1943" s="234"/>
      <c r="J1943" s="234"/>
    </row>
    <row r="1944" spans="2:10">
      <c r="B1944" s="232"/>
      <c r="E1944" s="232"/>
      <c r="F1944" s="234"/>
      <c r="H1944" s="234"/>
      <c r="I1944" s="234"/>
      <c r="J1944" s="234"/>
    </row>
    <row r="1945" spans="2:10">
      <c r="B1945" s="232"/>
      <c r="E1945" s="232"/>
      <c r="F1945" s="234"/>
      <c r="H1945" s="234"/>
      <c r="I1945" s="234"/>
      <c r="J1945" s="234"/>
    </row>
    <row r="1946" spans="2:10">
      <c r="B1946" s="232"/>
      <c r="E1946" s="232"/>
      <c r="F1946" s="234"/>
      <c r="H1946" s="234"/>
      <c r="I1946" s="234"/>
      <c r="J1946" s="234"/>
    </row>
    <row r="1947" spans="2:10">
      <c r="B1947" s="232"/>
      <c r="E1947" s="232"/>
      <c r="F1947" s="234"/>
      <c r="H1947" s="234"/>
      <c r="I1947" s="234"/>
      <c r="J1947" s="234"/>
    </row>
    <row r="1948" spans="2:10">
      <c r="B1948" s="232"/>
      <c r="E1948" s="232"/>
      <c r="F1948" s="234"/>
      <c r="H1948" s="234"/>
      <c r="I1948" s="234"/>
      <c r="J1948" s="234"/>
    </row>
    <row r="1949" spans="2:10">
      <c r="B1949" s="232"/>
      <c r="E1949" s="232"/>
      <c r="F1949" s="234"/>
      <c r="H1949" s="234"/>
      <c r="I1949" s="234"/>
      <c r="J1949" s="234"/>
    </row>
    <row r="1950" spans="2:10">
      <c r="B1950" s="232"/>
      <c r="E1950" s="232"/>
      <c r="F1950" s="234"/>
      <c r="H1950" s="234"/>
      <c r="I1950" s="234"/>
      <c r="J1950" s="234"/>
    </row>
    <row r="1951" spans="2:10">
      <c r="B1951" s="232"/>
      <c r="E1951" s="232"/>
      <c r="F1951" s="234"/>
      <c r="H1951" s="234"/>
      <c r="I1951" s="234"/>
      <c r="J1951" s="234"/>
    </row>
    <row r="1952" spans="2:10">
      <c r="B1952" s="232"/>
      <c r="E1952" s="232"/>
      <c r="F1952" s="234"/>
      <c r="H1952" s="234"/>
      <c r="I1952" s="234"/>
      <c r="J1952" s="234"/>
    </row>
    <row r="1953" spans="2:10">
      <c r="B1953" s="232"/>
      <c r="E1953" s="232"/>
      <c r="F1953" s="234"/>
      <c r="H1953" s="234"/>
      <c r="I1953" s="234"/>
      <c r="J1953" s="234"/>
    </row>
    <row r="1954" spans="2:10">
      <c r="B1954" s="232"/>
      <c r="E1954" s="232"/>
      <c r="F1954" s="234"/>
      <c r="H1954" s="234"/>
      <c r="I1954" s="234"/>
      <c r="J1954" s="234"/>
    </row>
    <row r="1955" spans="2:10">
      <c r="B1955" s="232"/>
      <c r="E1955" s="232"/>
      <c r="F1955" s="234"/>
      <c r="H1955" s="234"/>
      <c r="I1955" s="234"/>
      <c r="J1955" s="234"/>
    </row>
    <row r="1956" spans="2:10">
      <c r="B1956" s="232"/>
      <c r="E1956" s="232"/>
      <c r="F1956" s="234"/>
      <c r="H1956" s="234"/>
      <c r="I1956" s="234"/>
      <c r="J1956" s="234"/>
    </row>
    <row r="1957" spans="2:10">
      <c r="B1957" s="232"/>
      <c r="E1957" s="232"/>
      <c r="F1957" s="234"/>
      <c r="H1957" s="234"/>
      <c r="I1957" s="234"/>
      <c r="J1957" s="234"/>
    </row>
    <row r="1958" spans="2:10">
      <c r="B1958" s="232"/>
      <c r="E1958" s="232"/>
      <c r="F1958" s="234"/>
      <c r="H1958" s="234"/>
      <c r="I1958" s="234"/>
      <c r="J1958" s="234"/>
    </row>
    <row r="1959" spans="2:10">
      <c r="B1959" s="232"/>
      <c r="E1959" s="232"/>
      <c r="F1959" s="234"/>
      <c r="H1959" s="234"/>
      <c r="I1959" s="234"/>
      <c r="J1959" s="234"/>
    </row>
    <row r="1960" spans="2:10">
      <c r="B1960" s="232"/>
      <c r="E1960" s="232"/>
      <c r="F1960" s="234"/>
      <c r="H1960" s="234"/>
      <c r="I1960" s="234"/>
      <c r="J1960" s="234"/>
    </row>
    <row r="1961" spans="2:10">
      <c r="B1961" s="232"/>
      <c r="E1961" s="232"/>
      <c r="F1961" s="234"/>
      <c r="H1961" s="234"/>
      <c r="I1961" s="234"/>
      <c r="J1961" s="234"/>
    </row>
    <row r="1962" spans="2:10">
      <c r="B1962" s="232"/>
      <c r="E1962" s="232"/>
      <c r="F1962" s="234"/>
      <c r="H1962" s="234"/>
      <c r="I1962" s="234"/>
      <c r="J1962" s="234"/>
    </row>
    <row r="1963" spans="2:10">
      <c r="B1963" s="232"/>
      <c r="E1963" s="232"/>
      <c r="F1963" s="234"/>
      <c r="H1963" s="234"/>
      <c r="I1963" s="234"/>
      <c r="J1963" s="234"/>
    </row>
    <row r="1964" spans="2:10">
      <c r="B1964" s="232"/>
      <c r="E1964" s="232"/>
      <c r="F1964" s="234"/>
      <c r="H1964" s="234"/>
      <c r="I1964" s="234"/>
      <c r="J1964" s="234"/>
    </row>
    <row r="1965" spans="2:10">
      <c r="B1965" s="232"/>
      <c r="E1965" s="232"/>
      <c r="F1965" s="234"/>
      <c r="H1965" s="234"/>
      <c r="I1965" s="234"/>
      <c r="J1965" s="234"/>
    </row>
    <row r="1966" spans="2:10">
      <c r="B1966" s="232"/>
      <c r="E1966" s="232"/>
      <c r="F1966" s="234"/>
      <c r="H1966" s="234"/>
      <c r="I1966" s="234"/>
      <c r="J1966" s="234"/>
    </row>
    <row r="1967" spans="2:10">
      <c r="B1967" s="232"/>
      <c r="E1967" s="232"/>
      <c r="F1967" s="234"/>
      <c r="H1967" s="234"/>
      <c r="I1967" s="234"/>
      <c r="J1967" s="234"/>
    </row>
    <row r="1968" spans="2:10">
      <c r="B1968" s="232"/>
      <c r="E1968" s="232"/>
      <c r="F1968" s="234"/>
      <c r="H1968" s="234"/>
      <c r="I1968" s="234"/>
      <c r="J1968" s="234"/>
    </row>
    <row r="1969" spans="2:10">
      <c r="B1969" s="232"/>
      <c r="E1969" s="232"/>
      <c r="F1969" s="234"/>
      <c r="H1969" s="234"/>
      <c r="I1969" s="234"/>
      <c r="J1969" s="234"/>
    </row>
    <row r="1970" spans="2:10">
      <c r="B1970" s="232"/>
      <c r="E1970" s="232"/>
      <c r="F1970" s="234"/>
      <c r="H1970" s="234"/>
      <c r="I1970" s="234"/>
      <c r="J1970" s="234"/>
    </row>
    <row r="1971" spans="2:10">
      <c r="B1971" s="232"/>
      <c r="E1971" s="232"/>
      <c r="F1971" s="234"/>
      <c r="H1971" s="234"/>
      <c r="I1971" s="234"/>
      <c r="J1971" s="234"/>
    </row>
    <row r="1972" spans="2:10">
      <c r="B1972" s="232"/>
      <c r="E1972" s="232"/>
      <c r="F1972" s="234"/>
      <c r="H1972" s="234"/>
      <c r="I1972" s="234"/>
      <c r="J1972" s="234"/>
    </row>
    <row r="1973" spans="2:10">
      <c r="B1973" s="232"/>
      <c r="E1973" s="232"/>
      <c r="F1973" s="234"/>
      <c r="H1973" s="234"/>
      <c r="I1973" s="234"/>
      <c r="J1973" s="234"/>
    </row>
    <row r="1974" spans="2:10">
      <c r="B1974" s="232"/>
      <c r="E1974" s="232"/>
      <c r="F1974" s="234"/>
      <c r="H1974" s="234"/>
      <c r="I1974" s="234"/>
      <c r="J1974" s="234"/>
    </row>
    <row r="1975" spans="2:10">
      <c r="B1975" s="232"/>
      <c r="E1975" s="232"/>
      <c r="F1975" s="234"/>
      <c r="H1975" s="234"/>
      <c r="I1975" s="234"/>
      <c r="J1975" s="234"/>
    </row>
    <row r="1976" spans="2:10">
      <c r="B1976" s="232"/>
      <c r="E1976" s="232"/>
      <c r="F1976" s="234"/>
      <c r="H1976" s="234"/>
      <c r="I1976" s="234"/>
      <c r="J1976" s="234"/>
    </row>
    <row r="1977" spans="2:10">
      <c r="B1977" s="232"/>
      <c r="E1977" s="232"/>
      <c r="F1977" s="234"/>
      <c r="H1977" s="234"/>
      <c r="I1977" s="234"/>
      <c r="J1977" s="234"/>
    </row>
    <row r="1978" spans="2:10">
      <c r="B1978" s="232"/>
      <c r="E1978" s="232"/>
      <c r="F1978" s="234"/>
      <c r="H1978" s="234"/>
      <c r="I1978" s="234"/>
      <c r="J1978" s="234"/>
    </row>
    <row r="1979" spans="2:10">
      <c r="B1979" s="232"/>
      <c r="E1979" s="232"/>
      <c r="F1979" s="234"/>
      <c r="H1979" s="234"/>
      <c r="I1979" s="234"/>
      <c r="J1979" s="234"/>
    </row>
    <row r="1980" spans="2:10">
      <c r="B1980" s="232"/>
      <c r="E1980" s="232"/>
      <c r="F1980" s="234"/>
      <c r="H1980" s="234"/>
      <c r="I1980" s="234"/>
      <c r="J1980" s="234"/>
    </row>
    <row r="1981" spans="2:10">
      <c r="B1981" s="232"/>
      <c r="E1981" s="232"/>
      <c r="F1981" s="234"/>
      <c r="H1981" s="234"/>
      <c r="I1981" s="234"/>
      <c r="J1981" s="234"/>
    </row>
    <row r="1982" spans="2:10">
      <c r="B1982" s="232"/>
      <c r="E1982" s="232"/>
      <c r="F1982" s="234"/>
      <c r="H1982" s="234"/>
      <c r="I1982" s="234"/>
      <c r="J1982" s="234"/>
    </row>
    <row r="1983" spans="2:10">
      <c r="B1983" s="232"/>
      <c r="E1983" s="232"/>
      <c r="F1983" s="234"/>
      <c r="H1983" s="234"/>
      <c r="I1983" s="234"/>
      <c r="J1983" s="234"/>
    </row>
    <row r="1984" spans="2:10">
      <c r="B1984" s="232"/>
      <c r="E1984" s="232"/>
      <c r="F1984" s="234"/>
      <c r="H1984" s="234"/>
      <c r="I1984" s="234"/>
      <c r="J1984" s="234"/>
    </row>
    <row r="1985" spans="2:10">
      <c r="B1985" s="232"/>
      <c r="E1985" s="232"/>
      <c r="F1985" s="234"/>
      <c r="H1985" s="234"/>
      <c r="I1985" s="234"/>
      <c r="J1985" s="234"/>
    </row>
    <row r="1986" spans="2:10">
      <c r="B1986" s="232"/>
      <c r="E1986" s="232"/>
      <c r="F1986" s="234"/>
      <c r="H1986" s="234"/>
      <c r="I1986" s="234"/>
      <c r="J1986" s="234"/>
    </row>
    <row r="1987" spans="2:10">
      <c r="B1987" s="232"/>
      <c r="E1987" s="232"/>
      <c r="F1987" s="234"/>
      <c r="H1987" s="234"/>
      <c r="I1987" s="234"/>
      <c r="J1987" s="234"/>
    </row>
    <row r="1988" spans="2:10">
      <c r="B1988" s="232"/>
      <c r="E1988" s="232"/>
      <c r="F1988" s="234"/>
      <c r="H1988" s="234"/>
      <c r="I1988" s="234"/>
      <c r="J1988" s="234"/>
    </row>
    <row r="1989" spans="2:10">
      <c r="B1989" s="232"/>
      <c r="E1989" s="232"/>
      <c r="F1989" s="234"/>
      <c r="H1989" s="234"/>
      <c r="I1989" s="234"/>
      <c r="J1989" s="234"/>
    </row>
    <row r="1990" spans="2:10">
      <c r="B1990" s="232"/>
      <c r="E1990" s="232"/>
      <c r="F1990" s="234"/>
      <c r="H1990" s="234"/>
      <c r="I1990" s="234"/>
      <c r="J1990" s="234"/>
    </row>
    <row r="1991" spans="2:10">
      <c r="B1991" s="232"/>
      <c r="E1991" s="232"/>
      <c r="F1991" s="234"/>
      <c r="H1991" s="234"/>
      <c r="I1991" s="234"/>
      <c r="J1991" s="234"/>
    </row>
    <row r="1992" spans="2:10">
      <c r="B1992" s="232"/>
      <c r="E1992" s="232"/>
      <c r="F1992" s="234"/>
      <c r="H1992" s="234"/>
      <c r="I1992" s="234"/>
      <c r="J1992" s="234"/>
    </row>
    <row r="1993" spans="2:10">
      <c r="B1993" s="232"/>
      <c r="E1993" s="232"/>
      <c r="F1993" s="234"/>
      <c r="H1993" s="234"/>
      <c r="I1993" s="234"/>
      <c r="J1993" s="234"/>
    </row>
    <row r="1994" spans="2:10">
      <c r="B1994" s="232"/>
      <c r="E1994" s="232"/>
      <c r="F1994" s="234"/>
      <c r="H1994" s="234"/>
      <c r="I1994" s="234"/>
      <c r="J1994" s="234"/>
    </row>
    <row r="1995" spans="2:10">
      <c r="B1995" s="232"/>
      <c r="E1995" s="232"/>
      <c r="F1995" s="234"/>
      <c r="H1995" s="234"/>
      <c r="I1995" s="234"/>
      <c r="J1995" s="234"/>
    </row>
    <row r="1996" spans="2:10">
      <c r="B1996" s="232"/>
      <c r="E1996" s="232"/>
      <c r="F1996" s="234"/>
      <c r="H1996" s="234"/>
      <c r="I1996" s="234"/>
      <c r="J1996" s="234"/>
    </row>
    <row r="1997" spans="2:10">
      <c r="B1997" s="232"/>
      <c r="E1997" s="232"/>
      <c r="F1997" s="234"/>
      <c r="H1997" s="234"/>
      <c r="I1997" s="234"/>
      <c r="J1997" s="234"/>
    </row>
    <row r="1998" spans="2:10">
      <c r="B1998" s="232"/>
      <c r="E1998" s="232"/>
      <c r="F1998" s="234"/>
      <c r="H1998" s="234"/>
      <c r="I1998" s="234"/>
      <c r="J1998" s="234"/>
    </row>
    <row r="1999" spans="2:10">
      <c r="B1999" s="232"/>
      <c r="E1999" s="232"/>
      <c r="F1999" s="234"/>
      <c r="H1999" s="234"/>
      <c r="I1999" s="234"/>
      <c r="J1999" s="234"/>
    </row>
    <row r="2000" spans="2:10">
      <c r="B2000" s="232"/>
      <c r="E2000" s="232"/>
      <c r="F2000" s="234"/>
      <c r="H2000" s="234"/>
      <c r="I2000" s="234"/>
      <c r="J2000" s="234"/>
    </row>
    <row r="2001" spans="2:10">
      <c r="B2001" s="232"/>
      <c r="E2001" s="232"/>
      <c r="F2001" s="234"/>
      <c r="H2001" s="234"/>
      <c r="I2001" s="234"/>
      <c r="J2001" s="234"/>
    </row>
    <row r="2002" spans="2:10">
      <c r="B2002" s="232"/>
      <c r="E2002" s="232"/>
      <c r="F2002" s="234"/>
      <c r="H2002" s="234"/>
      <c r="I2002" s="234"/>
      <c r="J2002" s="234"/>
    </row>
    <row r="2003" spans="2:10">
      <c r="B2003" s="232"/>
      <c r="E2003" s="232"/>
      <c r="F2003" s="234"/>
      <c r="H2003" s="234"/>
      <c r="I2003" s="234"/>
      <c r="J2003" s="234"/>
    </row>
    <row r="2004" spans="2:10">
      <c r="B2004" s="232"/>
      <c r="E2004" s="232"/>
      <c r="F2004" s="234"/>
      <c r="H2004" s="234"/>
      <c r="I2004" s="234"/>
      <c r="J2004" s="234"/>
    </row>
    <row r="2005" spans="2:10">
      <c r="B2005" s="232"/>
      <c r="E2005" s="232"/>
      <c r="F2005" s="234"/>
      <c r="H2005" s="234"/>
      <c r="I2005" s="234"/>
      <c r="J2005" s="234"/>
    </row>
    <row r="2006" spans="2:10">
      <c r="B2006" s="232"/>
      <c r="E2006" s="232"/>
      <c r="F2006" s="234"/>
      <c r="H2006" s="234"/>
      <c r="I2006" s="234"/>
      <c r="J2006" s="234"/>
    </row>
    <row r="2007" spans="2:10">
      <c r="B2007" s="232"/>
      <c r="E2007" s="232"/>
      <c r="F2007" s="234"/>
      <c r="H2007" s="234"/>
      <c r="I2007" s="234"/>
      <c r="J2007" s="234"/>
    </row>
    <row r="2008" spans="2:10">
      <c r="B2008" s="232"/>
      <c r="E2008" s="232"/>
      <c r="F2008" s="234"/>
      <c r="H2008" s="234"/>
      <c r="I2008" s="234"/>
      <c r="J2008" s="234"/>
    </row>
    <row r="2009" spans="2:10">
      <c r="B2009" s="232"/>
      <c r="E2009" s="232"/>
      <c r="F2009" s="234"/>
      <c r="H2009" s="234"/>
      <c r="I2009" s="234"/>
      <c r="J2009" s="234"/>
    </row>
    <row r="2010" spans="2:10">
      <c r="B2010" s="232"/>
      <c r="E2010" s="232"/>
      <c r="F2010" s="234"/>
      <c r="H2010" s="234"/>
      <c r="I2010" s="234"/>
      <c r="J2010" s="234"/>
    </row>
    <row r="2011" spans="2:10">
      <c r="B2011" s="232"/>
      <c r="E2011" s="232"/>
      <c r="F2011" s="234"/>
      <c r="H2011" s="234"/>
      <c r="I2011" s="234"/>
      <c r="J2011" s="234"/>
    </row>
    <row r="2012" spans="2:10">
      <c r="B2012" s="232"/>
      <c r="E2012" s="232"/>
      <c r="F2012" s="234"/>
      <c r="H2012" s="234"/>
      <c r="I2012" s="234"/>
      <c r="J2012" s="234"/>
    </row>
    <row r="2013" spans="2:10">
      <c r="B2013" s="232"/>
      <c r="E2013" s="232"/>
      <c r="F2013" s="234"/>
      <c r="H2013" s="234"/>
      <c r="I2013" s="234"/>
      <c r="J2013" s="234"/>
    </row>
    <row r="2014" spans="2:10">
      <c r="B2014" s="232"/>
      <c r="E2014" s="232"/>
      <c r="F2014" s="234"/>
      <c r="H2014" s="234"/>
      <c r="I2014" s="234"/>
      <c r="J2014" s="234"/>
    </row>
    <row r="2015" spans="2:10">
      <c r="B2015" s="232"/>
      <c r="E2015" s="232"/>
      <c r="F2015" s="234"/>
      <c r="H2015" s="234"/>
      <c r="I2015" s="234"/>
      <c r="J2015" s="234"/>
    </row>
    <row r="2016" spans="2:10">
      <c r="B2016" s="232"/>
      <c r="E2016" s="232"/>
      <c r="F2016" s="234"/>
      <c r="H2016" s="234"/>
      <c r="I2016" s="234"/>
      <c r="J2016" s="234"/>
    </row>
    <row r="2017" spans="2:10">
      <c r="B2017" s="232"/>
      <c r="E2017" s="232"/>
      <c r="F2017" s="234"/>
      <c r="H2017" s="234"/>
      <c r="I2017" s="234"/>
      <c r="J2017" s="234"/>
    </row>
    <row r="2018" spans="2:10">
      <c r="B2018" s="232"/>
      <c r="E2018" s="232"/>
      <c r="F2018" s="234"/>
      <c r="H2018" s="234"/>
      <c r="I2018" s="234"/>
      <c r="J2018" s="234"/>
    </row>
    <row r="2019" spans="2:10">
      <c r="B2019" s="232"/>
      <c r="E2019" s="232"/>
      <c r="F2019" s="234"/>
      <c r="H2019" s="234"/>
      <c r="I2019" s="234"/>
      <c r="J2019" s="234"/>
    </row>
    <row r="2020" spans="2:10">
      <c r="B2020" s="232"/>
      <c r="E2020" s="232"/>
      <c r="F2020" s="234"/>
      <c r="H2020" s="234"/>
      <c r="I2020" s="234"/>
      <c r="J2020" s="234"/>
    </row>
    <row r="2021" spans="2:10">
      <c r="B2021" s="232"/>
      <c r="E2021" s="232"/>
      <c r="F2021" s="234"/>
      <c r="H2021" s="234"/>
      <c r="I2021" s="234"/>
      <c r="J2021" s="234"/>
    </row>
    <row r="2022" spans="2:10">
      <c r="B2022" s="232"/>
      <c r="E2022" s="232"/>
      <c r="F2022" s="234"/>
      <c r="H2022" s="234"/>
      <c r="I2022" s="234"/>
      <c r="J2022" s="234"/>
    </row>
    <row r="2023" spans="2:10">
      <c r="B2023" s="232"/>
      <c r="E2023" s="232"/>
      <c r="F2023" s="234"/>
      <c r="H2023" s="234"/>
      <c r="I2023" s="234"/>
      <c r="J2023" s="234"/>
    </row>
    <row r="2024" spans="2:10">
      <c r="B2024" s="232"/>
      <c r="E2024" s="232"/>
      <c r="F2024" s="234"/>
      <c r="H2024" s="234"/>
      <c r="I2024" s="234"/>
      <c r="J2024" s="234"/>
    </row>
    <row r="2025" spans="2:10">
      <c r="B2025" s="232"/>
      <c r="E2025" s="232"/>
      <c r="F2025" s="234"/>
      <c r="H2025" s="234"/>
      <c r="I2025" s="234"/>
      <c r="J2025" s="234"/>
    </row>
    <row r="2026" spans="2:10">
      <c r="B2026" s="232"/>
      <c r="E2026" s="232"/>
      <c r="F2026" s="234"/>
      <c r="H2026" s="234"/>
      <c r="I2026" s="234"/>
      <c r="J2026" s="234"/>
    </row>
    <row r="2027" spans="2:10">
      <c r="B2027" s="232"/>
      <c r="E2027" s="232"/>
      <c r="F2027" s="234"/>
      <c r="H2027" s="234"/>
      <c r="I2027" s="234"/>
      <c r="J2027" s="234"/>
    </row>
    <row r="2028" spans="2:10">
      <c r="B2028" s="232"/>
      <c r="E2028" s="232"/>
      <c r="F2028" s="234"/>
      <c r="H2028" s="234"/>
      <c r="I2028" s="234"/>
      <c r="J2028" s="234"/>
    </row>
    <row r="2029" spans="2:10">
      <c r="B2029" s="232"/>
      <c r="E2029" s="232"/>
      <c r="F2029" s="234"/>
      <c r="H2029" s="234"/>
      <c r="I2029" s="234"/>
      <c r="J2029" s="234"/>
    </row>
    <row r="2030" spans="2:10">
      <c r="B2030" s="232"/>
      <c r="E2030" s="232"/>
      <c r="F2030" s="234"/>
      <c r="H2030" s="234"/>
      <c r="I2030" s="234"/>
      <c r="J2030" s="234"/>
    </row>
    <row r="2031" spans="2:10">
      <c r="B2031" s="232"/>
      <c r="E2031" s="232"/>
      <c r="F2031" s="234"/>
      <c r="H2031" s="234"/>
      <c r="I2031" s="234"/>
      <c r="J2031" s="234"/>
    </row>
    <row r="2032" spans="2:10">
      <c r="B2032" s="232"/>
      <c r="E2032" s="232"/>
      <c r="F2032" s="234"/>
      <c r="H2032" s="234"/>
      <c r="I2032" s="234"/>
      <c r="J2032" s="234"/>
    </row>
    <row r="2033" spans="2:10">
      <c r="B2033" s="232"/>
      <c r="E2033" s="232"/>
      <c r="F2033" s="234"/>
      <c r="H2033" s="234"/>
      <c r="I2033" s="234"/>
      <c r="J2033" s="234"/>
    </row>
    <row r="2034" spans="2:10">
      <c r="B2034" s="232"/>
      <c r="E2034" s="232"/>
      <c r="F2034" s="234"/>
      <c r="H2034" s="234"/>
      <c r="I2034" s="234"/>
      <c r="J2034" s="234"/>
    </row>
    <row r="2035" spans="2:10">
      <c r="B2035" s="232"/>
      <c r="E2035" s="232"/>
      <c r="F2035" s="234"/>
      <c r="H2035" s="234"/>
      <c r="I2035" s="234"/>
      <c r="J2035" s="234"/>
    </row>
    <row r="2036" spans="2:10">
      <c r="B2036" s="232"/>
      <c r="E2036" s="232"/>
      <c r="F2036" s="234"/>
      <c r="H2036" s="234"/>
      <c r="I2036" s="234"/>
      <c r="J2036" s="234"/>
    </row>
    <row r="2037" spans="2:10">
      <c r="B2037" s="232"/>
      <c r="E2037" s="232"/>
      <c r="F2037" s="234"/>
      <c r="H2037" s="234"/>
      <c r="I2037" s="234"/>
      <c r="J2037" s="234"/>
    </row>
    <row r="2038" spans="2:10">
      <c r="B2038" s="232"/>
      <c r="E2038" s="232"/>
      <c r="F2038" s="234"/>
      <c r="H2038" s="234"/>
      <c r="I2038" s="234"/>
      <c r="J2038" s="234"/>
    </row>
    <row r="2039" spans="2:10">
      <c r="B2039" s="232"/>
      <c r="E2039" s="232"/>
      <c r="F2039" s="234"/>
      <c r="H2039" s="234"/>
      <c r="I2039" s="234"/>
      <c r="J2039" s="234"/>
    </row>
    <row r="2040" spans="2:10">
      <c r="B2040" s="232"/>
      <c r="E2040" s="232"/>
      <c r="F2040" s="234"/>
      <c r="H2040" s="234"/>
      <c r="I2040" s="234"/>
      <c r="J2040" s="234"/>
    </row>
    <row r="2041" spans="2:10">
      <c r="B2041" s="232"/>
      <c r="E2041" s="232"/>
      <c r="F2041" s="234"/>
      <c r="H2041" s="234"/>
      <c r="I2041" s="234"/>
      <c r="J2041" s="234"/>
    </row>
    <row r="2042" spans="2:10">
      <c r="B2042" s="232"/>
      <c r="E2042" s="232"/>
      <c r="F2042" s="234"/>
      <c r="H2042" s="234"/>
      <c r="I2042" s="234"/>
      <c r="J2042" s="234"/>
    </row>
    <row r="2043" spans="2:10">
      <c r="B2043" s="232"/>
      <c r="E2043" s="232"/>
      <c r="F2043" s="234"/>
      <c r="H2043" s="234"/>
      <c r="I2043" s="234"/>
      <c r="J2043" s="234"/>
    </row>
    <row r="2044" spans="2:10">
      <c r="B2044" s="232"/>
      <c r="E2044" s="232"/>
      <c r="F2044" s="234"/>
      <c r="H2044" s="234"/>
      <c r="I2044" s="234"/>
      <c r="J2044" s="234"/>
    </row>
    <row r="2045" spans="2:10">
      <c r="B2045" s="232"/>
      <c r="E2045" s="232"/>
      <c r="F2045" s="234"/>
      <c r="H2045" s="234"/>
      <c r="I2045" s="234"/>
      <c r="J2045" s="234"/>
    </row>
    <row r="2046" spans="2:10">
      <c r="B2046" s="232"/>
      <c r="E2046" s="232"/>
      <c r="F2046" s="234"/>
      <c r="H2046" s="234"/>
      <c r="I2046" s="234"/>
      <c r="J2046" s="234"/>
    </row>
    <row r="2047" spans="2:10">
      <c r="B2047" s="232"/>
      <c r="E2047" s="232"/>
      <c r="F2047" s="234"/>
      <c r="H2047" s="234"/>
      <c r="I2047" s="234"/>
      <c r="J2047" s="234"/>
    </row>
    <row r="2048" spans="2:10">
      <c r="B2048" s="232"/>
      <c r="E2048" s="232"/>
      <c r="F2048" s="234"/>
      <c r="H2048" s="234"/>
      <c r="I2048" s="234"/>
      <c r="J2048" s="234"/>
    </row>
    <row r="2049" spans="2:10">
      <c r="B2049" s="232"/>
      <c r="E2049" s="232"/>
      <c r="F2049" s="234"/>
      <c r="H2049" s="234"/>
      <c r="I2049" s="234"/>
      <c r="J2049" s="234"/>
    </row>
    <row r="2050" spans="2:10">
      <c r="B2050" s="232"/>
      <c r="E2050" s="232"/>
      <c r="F2050" s="234"/>
      <c r="H2050" s="234"/>
      <c r="I2050" s="234"/>
      <c r="J2050" s="234"/>
    </row>
    <row r="2051" spans="2:10">
      <c r="B2051" s="232"/>
      <c r="E2051" s="232"/>
      <c r="F2051" s="234"/>
      <c r="H2051" s="234"/>
      <c r="I2051" s="234"/>
      <c r="J2051" s="234"/>
    </row>
    <row r="2052" spans="2:10">
      <c r="B2052" s="232"/>
      <c r="E2052" s="232"/>
      <c r="F2052" s="234"/>
      <c r="H2052" s="234"/>
      <c r="I2052" s="234"/>
      <c r="J2052" s="234"/>
    </row>
    <row r="2053" spans="2:10">
      <c r="B2053" s="232"/>
      <c r="E2053" s="232"/>
      <c r="F2053" s="234"/>
      <c r="H2053" s="234"/>
      <c r="I2053" s="234"/>
      <c r="J2053" s="234"/>
    </row>
    <row r="2054" spans="2:10">
      <c r="B2054" s="232"/>
      <c r="E2054" s="232"/>
      <c r="F2054" s="234"/>
      <c r="H2054" s="234"/>
      <c r="I2054" s="234"/>
      <c r="J2054" s="234"/>
    </row>
    <row r="2055" spans="2:10">
      <c r="B2055" s="232"/>
      <c r="E2055" s="232"/>
      <c r="F2055" s="234"/>
      <c r="H2055" s="234"/>
      <c r="I2055" s="234"/>
      <c r="J2055" s="234"/>
    </row>
    <row r="2056" spans="2:10">
      <c r="B2056" s="232"/>
      <c r="E2056" s="232"/>
      <c r="F2056" s="234"/>
      <c r="H2056" s="234"/>
      <c r="I2056" s="234"/>
      <c r="J2056" s="234"/>
    </row>
    <row r="2057" spans="2:10">
      <c r="B2057" s="232"/>
      <c r="E2057" s="232"/>
      <c r="F2057" s="234"/>
      <c r="H2057" s="234"/>
      <c r="I2057" s="234"/>
      <c r="J2057" s="234"/>
    </row>
    <row r="2058" spans="2:10">
      <c r="B2058" s="232"/>
      <c r="E2058" s="232"/>
      <c r="F2058" s="234"/>
      <c r="H2058" s="234"/>
      <c r="I2058" s="234"/>
      <c r="J2058" s="234"/>
    </row>
    <row r="2059" spans="2:10">
      <c r="B2059" s="232"/>
      <c r="E2059" s="232"/>
      <c r="F2059" s="234"/>
      <c r="H2059" s="234"/>
      <c r="I2059" s="234"/>
      <c r="J2059" s="234"/>
    </row>
    <row r="2060" spans="2:10">
      <c r="B2060" s="232"/>
      <c r="E2060" s="232"/>
      <c r="F2060" s="234"/>
      <c r="H2060" s="234"/>
      <c r="I2060" s="234"/>
      <c r="J2060" s="234"/>
    </row>
    <row r="2061" spans="2:10">
      <c r="B2061" s="232"/>
      <c r="E2061" s="232"/>
      <c r="F2061" s="234"/>
      <c r="H2061" s="234"/>
      <c r="I2061" s="234"/>
      <c r="J2061" s="234"/>
    </row>
    <row r="2062" spans="2:10">
      <c r="B2062" s="232"/>
      <c r="E2062" s="232"/>
      <c r="F2062" s="234"/>
      <c r="H2062" s="234"/>
      <c r="I2062" s="234"/>
      <c r="J2062" s="234"/>
    </row>
    <row r="2063" spans="2:10">
      <c r="B2063" s="232"/>
      <c r="E2063" s="232"/>
      <c r="F2063" s="234"/>
      <c r="H2063" s="234"/>
      <c r="I2063" s="234"/>
      <c r="J2063" s="234"/>
    </row>
    <row r="2064" spans="2:10">
      <c r="B2064" s="232"/>
      <c r="E2064" s="232"/>
      <c r="F2064" s="234"/>
      <c r="H2064" s="234"/>
      <c r="I2064" s="234"/>
      <c r="J2064" s="234"/>
    </row>
    <row r="2065" spans="2:10">
      <c r="B2065" s="232"/>
      <c r="E2065" s="232"/>
      <c r="F2065" s="234"/>
      <c r="H2065" s="234"/>
      <c r="I2065" s="234"/>
      <c r="J2065" s="234"/>
    </row>
    <row r="2066" spans="2:10">
      <c r="B2066" s="232"/>
      <c r="E2066" s="232"/>
      <c r="F2066" s="234"/>
      <c r="H2066" s="234"/>
      <c r="I2066" s="234"/>
      <c r="J2066" s="234"/>
    </row>
    <row r="2067" spans="2:10">
      <c r="B2067" s="232"/>
      <c r="E2067" s="232"/>
      <c r="F2067" s="234"/>
      <c r="H2067" s="234"/>
      <c r="I2067" s="234"/>
      <c r="J2067" s="234"/>
    </row>
    <row r="2068" spans="2:10">
      <c r="B2068" s="232"/>
      <c r="E2068" s="232"/>
      <c r="F2068" s="234"/>
      <c r="H2068" s="234"/>
      <c r="I2068" s="234"/>
      <c r="J2068" s="234"/>
    </row>
    <row r="2069" spans="2:10">
      <c r="B2069" s="232"/>
      <c r="E2069" s="232"/>
      <c r="F2069" s="234"/>
      <c r="H2069" s="234"/>
      <c r="I2069" s="234"/>
      <c r="J2069" s="234"/>
    </row>
    <row r="2070" spans="2:10">
      <c r="B2070" s="232"/>
      <c r="E2070" s="232"/>
      <c r="F2070" s="234"/>
      <c r="H2070" s="234"/>
      <c r="I2070" s="234"/>
      <c r="J2070" s="234"/>
    </row>
    <row r="2071" spans="2:10">
      <c r="B2071" s="232"/>
      <c r="E2071" s="232"/>
      <c r="F2071" s="234"/>
      <c r="H2071" s="234"/>
      <c r="I2071" s="234"/>
      <c r="J2071" s="234"/>
    </row>
    <row r="2072" spans="2:10">
      <c r="B2072" s="232"/>
      <c r="E2072" s="232"/>
      <c r="F2072" s="234"/>
      <c r="H2072" s="234"/>
      <c r="I2072" s="234"/>
      <c r="J2072" s="234"/>
    </row>
    <row r="2073" spans="2:10">
      <c r="B2073" s="232"/>
      <c r="E2073" s="232"/>
      <c r="F2073" s="234"/>
      <c r="H2073" s="234"/>
      <c r="I2073" s="234"/>
      <c r="J2073" s="234"/>
    </row>
    <row r="2074" spans="2:10">
      <c r="B2074" s="232"/>
      <c r="E2074" s="232"/>
      <c r="F2074" s="234"/>
      <c r="H2074" s="234"/>
      <c r="I2074" s="234"/>
      <c r="J2074" s="234"/>
    </row>
    <row r="2075" spans="2:10">
      <c r="B2075" s="232"/>
      <c r="E2075" s="232"/>
      <c r="F2075" s="234"/>
      <c r="H2075" s="234"/>
      <c r="I2075" s="234"/>
      <c r="J2075" s="234"/>
    </row>
    <row r="2076" spans="2:10">
      <c r="B2076" s="232"/>
      <c r="E2076" s="232"/>
      <c r="F2076" s="234"/>
      <c r="H2076" s="234"/>
      <c r="I2076" s="234"/>
      <c r="J2076" s="234"/>
    </row>
    <row r="2077" spans="2:10">
      <c r="B2077" s="232"/>
      <c r="E2077" s="232"/>
      <c r="F2077" s="234"/>
      <c r="H2077" s="234"/>
      <c r="I2077" s="234"/>
      <c r="J2077" s="234"/>
    </row>
    <row r="2078" spans="2:10">
      <c r="B2078" s="232"/>
      <c r="E2078" s="232"/>
      <c r="F2078" s="234"/>
      <c r="H2078" s="234"/>
      <c r="I2078" s="234"/>
      <c r="J2078" s="234"/>
    </row>
    <row r="2079" spans="2:10">
      <c r="B2079" s="232"/>
      <c r="E2079" s="232"/>
      <c r="F2079" s="234"/>
      <c r="H2079" s="234"/>
      <c r="I2079" s="234"/>
      <c r="J2079" s="234"/>
    </row>
    <row r="2080" spans="2:10">
      <c r="B2080" s="232"/>
      <c r="E2080" s="232"/>
      <c r="F2080" s="234"/>
      <c r="H2080" s="234"/>
      <c r="I2080" s="234"/>
      <c r="J2080" s="234"/>
    </row>
    <row r="2081" spans="2:10">
      <c r="B2081" s="232"/>
      <c r="E2081" s="232"/>
      <c r="F2081" s="234"/>
      <c r="H2081" s="234"/>
      <c r="I2081" s="234"/>
      <c r="J2081" s="234"/>
    </row>
    <row r="2082" spans="2:10">
      <c r="B2082" s="232"/>
      <c r="E2082" s="232"/>
      <c r="F2082" s="234"/>
      <c r="H2082" s="234"/>
      <c r="I2082" s="234"/>
      <c r="J2082" s="234"/>
    </row>
    <row r="2083" spans="2:10">
      <c r="B2083" s="232"/>
      <c r="E2083" s="232"/>
      <c r="F2083" s="234"/>
      <c r="H2083" s="234"/>
      <c r="I2083" s="234"/>
      <c r="J2083" s="234"/>
    </row>
    <row r="2084" spans="2:10">
      <c r="B2084" s="232"/>
      <c r="E2084" s="232"/>
      <c r="F2084" s="234"/>
      <c r="H2084" s="234"/>
      <c r="I2084" s="234"/>
      <c r="J2084" s="234"/>
    </row>
    <row r="2085" spans="2:10">
      <c r="B2085" s="232"/>
      <c r="E2085" s="232"/>
      <c r="F2085" s="234"/>
      <c r="H2085" s="234"/>
      <c r="I2085" s="234"/>
      <c r="J2085" s="234"/>
    </row>
    <row r="2086" spans="2:10">
      <c r="B2086" s="232"/>
      <c r="E2086" s="232"/>
      <c r="F2086" s="234"/>
      <c r="H2086" s="234"/>
      <c r="I2086" s="234"/>
      <c r="J2086" s="234"/>
    </row>
    <row r="2087" spans="2:10">
      <c r="B2087" s="232"/>
      <c r="E2087" s="232"/>
      <c r="F2087" s="234"/>
      <c r="H2087" s="234"/>
      <c r="I2087" s="234"/>
      <c r="J2087" s="234"/>
    </row>
    <row r="2088" spans="2:10">
      <c r="B2088" s="232"/>
      <c r="E2088" s="232"/>
      <c r="F2088" s="234"/>
      <c r="H2088" s="234"/>
      <c r="I2088" s="234"/>
      <c r="J2088" s="234"/>
    </row>
    <row r="2089" spans="2:10">
      <c r="B2089" s="232"/>
      <c r="E2089" s="232"/>
      <c r="F2089" s="234"/>
      <c r="H2089" s="234"/>
      <c r="I2089" s="234"/>
      <c r="J2089" s="234"/>
    </row>
    <row r="2090" spans="2:10">
      <c r="B2090" s="232"/>
      <c r="E2090" s="232"/>
      <c r="F2090" s="234"/>
      <c r="H2090" s="234"/>
      <c r="I2090" s="234"/>
      <c r="J2090" s="234"/>
    </row>
    <row r="2091" spans="2:10">
      <c r="B2091" s="232"/>
      <c r="E2091" s="232"/>
      <c r="F2091" s="234"/>
      <c r="H2091" s="234"/>
      <c r="I2091" s="234"/>
      <c r="J2091" s="234"/>
    </row>
    <row r="2092" spans="2:10">
      <c r="B2092" s="232"/>
      <c r="E2092" s="232"/>
      <c r="F2092" s="234"/>
      <c r="H2092" s="234"/>
      <c r="I2092" s="234"/>
      <c r="J2092" s="234"/>
    </row>
    <row r="2093" spans="2:10">
      <c r="B2093" s="232"/>
      <c r="E2093" s="232"/>
      <c r="F2093" s="234"/>
      <c r="H2093" s="234"/>
      <c r="I2093" s="234"/>
      <c r="J2093" s="234"/>
    </row>
    <row r="2094" spans="2:10">
      <c r="B2094" s="232"/>
      <c r="E2094" s="232"/>
      <c r="F2094" s="234"/>
      <c r="H2094" s="234"/>
      <c r="I2094" s="234"/>
      <c r="J2094" s="234"/>
    </row>
    <row r="2095" spans="2:10">
      <c r="B2095" s="232"/>
      <c r="E2095" s="232"/>
      <c r="F2095" s="234"/>
      <c r="H2095" s="234"/>
      <c r="I2095" s="234"/>
      <c r="J2095" s="234"/>
    </row>
    <row r="2096" spans="2:10">
      <c r="B2096" s="232"/>
      <c r="E2096" s="232"/>
      <c r="F2096" s="234"/>
      <c r="H2096" s="234"/>
      <c r="I2096" s="234"/>
      <c r="J2096" s="234"/>
    </row>
    <row r="2097" spans="2:10">
      <c r="B2097" s="232"/>
      <c r="E2097" s="232"/>
      <c r="F2097" s="234"/>
      <c r="H2097" s="234"/>
      <c r="I2097" s="234"/>
      <c r="J2097" s="234"/>
    </row>
    <row r="2098" spans="2:10">
      <c r="B2098" s="232"/>
      <c r="E2098" s="232"/>
      <c r="F2098" s="234"/>
      <c r="H2098" s="234"/>
      <c r="I2098" s="234"/>
      <c r="J2098" s="234"/>
    </row>
    <row r="2099" spans="2:10">
      <c r="B2099" s="232"/>
      <c r="E2099" s="232"/>
      <c r="F2099" s="234"/>
      <c r="H2099" s="234"/>
      <c r="I2099" s="234"/>
      <c r="J2099" s="234"/>
    </row>
    <row r="2100" spans="2:10">
      <c r="B2100" s="232"/>
      <c r="E2100" s="232"/>
      <c r="F2100" s="234"/>
      <c r="H2100" s="234"/>
      <c r="I2100" s="234"/>
      <c r="J2100" s="234"/>
    </row>
    <row r="2101" spans="2:10">
      <c r="B2101" s="232"/>
      <c r="E2101" s="232"/>
      <c r="F2101" s="234"/>
      <c r="H2101" s="234"/>
      <c r="I2101" s="234"/>
      <c r="J2101" s="234"/>
    </row>
    <row r="2102" spans="2:10">
      <c r="B2102" s="232"/>
      <c r="E2102" s="232"/>
      <c r="F2102" s="234"/>
      <c r="H2102" s="234"/>
      <c r="I2102" s="234"/>
      <c r="J2102" s="234"/>
    </row>
    <row r="2103" spans="2:10">
      <c r="B2103" s="232"/>
      <c r="E2103" s="232"/>
      <c r="F2103" s="234"/>
      <c r="H2103" s="234"/>
      <c r="I2103" s="234"/>
      <c r="J2103" s="234"/>
    </row>
    <row r="2104" spans="2:10">
      <c r="B2104" s="232"/>
      <c r="E2104" s="232"/>
      <c r="F2104" s="234"/>
      <c r="H2104" s="234"/>
      <c r="I2104" s="234"/>
      <c r="J2104" s="234"/>
    </row>
    <row r="2105" spans="2:10">
      <c r="B2105" s="232"/>
      <c r="E2105" s="232"/>
      <c r="F2105" s="234"/>
      <c r="H2105" s="234"/>
      <c r="I2105" s="234"/>
      <c r="J2105" s="234"/>
    </row>
    <row r="2106" spans="2:10">
      <c r="B2106" s="232"/>
      <c r="E2106" s="232"/>
      <c r="F2106" s="234"/>
      <c r="H2106" s="234"/>
      <c r="I2106" s="234"/>
      <c r="J2106" s="234"/>
    </row>
    <row r="2107" spans="2:10">
      <c r="B2107" s="232"/>
      <c r="E2107" s="232"/>
      <c r="F2107" s="234"/>
      <c r="H2107" s="234"/>
      <c r="I2107" s="234"/>
      <c r="J2107" s="234"/>
    </row>
    <row r="2108" spans="2:10">
      <c r="B2108" s="232"/>
      <c r="E2108" s="232"/>
      <c r="F2108" s="234"/>
      <c r="H2108" s="234"/>
      <c r="I2108" s="234"/>
      <c r="J2108" s="234"/>
    </row>
    <row r="2109" spans="2:10">
      <c r="B2109" s="232"/>
      <c r="E2109" s="232"/>
      <c r="F2109" s="234"/>
      <c r="H2109" s="234"/>
      <c r="I2109" s="234"/>
      <c r="J2109" s="234"/>
    </row>
    <row r="2110" spans="2:10">
      <c r="B2110" s="232"/>
      <c r="E2110" s="232"/>
      <c r="F2110" s="234"/>
      <c r="H2110" s="234"/>
      <c r="I2110" s="234"/>
      <c r="J2110" s="234"/>
    </row>
    <row r="2111" spans="2:10">
      <c r="B2111" s="232"/>
      <c r="E2111" s="232"/>
      <c r="F2111" s="234"/>
      <c r="H2111" s="234"/>
      <c r="I2111" s="234"/>
      <c r="J2111" s="234"/>
    </row>
    <row r="2112" spans="2:10">
      <c r="B2112" s="232"/>
      <c r="E2112" s="232"/>
      <c r="F2112" s="234"/>
      <c r="H2112" s="234"/>
      <c r="I2112" s="234"/>
      <c r="J2112" s="234"/>
    </row>
    <row r="2113" spans="2:10">
      <c r="B2113" s="232"/>
      <c r="E2113" s="232"/>
      <c r="F2113" s="234"/>
      <c r="H2113" s="234"/>
      <c r="I2113" s="234"/>
      <c r="J2113" s="234"/>
    </row>
    <row r="2114" spans="2:10">
      <c r="B2114" s="232"/>
      <c r="E2114" s="232"/>
      <c r="F2114" s="234"/>
      <c r="H2114" s="234"/>
      <c r="I2114" s="234"/>
      <c r="J2114" s="234"/>
    </row>
    <row r="2115" spans="2:10">
      <c r="B2115" s="232"/>
      <c r="E2115" s="232"/>
      <c r="F2115" s="234"/>
      <c r="H2115" s="234"/>
      <c r="I2115" s="234"/>
      <c r="J2115" s="234"/>
    </row>
    <row r="2116" spans="2:10">
      <c r="B2116" s="232"/>
      <c r="E2116" s="232"/>
      <c r="F2116" s="234"/>
      <c r="H2116" s="234"/>
      <c r="I2116" s="234"/>
      <c r="J2116" s="234"/>
    </row>
    <row r="2117" spans="2:10">
      <c r="B2117" s="232"/>
      <c r="E2117" s="232"/>
      <c r="F2117" s="234"/>
      <c r="H2117" s="234"/>
      <c r="I2117" s="234"/>
      <c r="J2117" s="234"/>
    </row>
    <row r="2118" spans="2:10">
      <c r="B2118" s="232"/>
      <c r="E2118" s="232"/>
      <c r="F2118" s="234"/>
      <c r="H2118" s="234"/>
      <c r="I2118" s="234"/>
      <c r="J2118" s="234"/>
    </row>
    <row r="2119" spans="2:10">
      <c r="B2119" s="232"/>
      <c r="E2119" s="232"/>
      <c r="F2119" s="234"/>
      <c r="H2119" s="234"/>
      <c r="I2119" s="234"/>
      <c r="J2119" s="234"/>
    </row>
    <row r="2120" spans="2:10">
      <c r="B2120" s="232"/>
      <c r="E2120" s="232"/>
      <c r="F2120" s="234"/>
      <c r="H2120" s="234"/>
      <c r="I2120" s="234"/>
      <c r="J2120" s="234"/>
    </row>
    <row r="2121" spans="2:10">
      <c r="B2121" s="232"/>
      <c r="E2121" s="232"/>
      <c r="F2121" s="234"/>
      <c r="H2121" s="234"/>
      <c r="I2121" s="234"/>
      <c r="J2121" s="234"/>
    </row>
    <row r="2122" spans="2:10">
      <c r="B2122" s="232"/>
      <c r="E2122" s="232"/>
      <c r="F2122" s="234"/>
      <c r="H2122" s="234"/>
      <c r="I2122" s="234"/>
      <c r="J2122" s="234"/>
    </row>
    <row r="2123" spans="2:10">
      <c r="B2123" s="232"/>
      <c r="E2123" s="232"/>
      <c r="F2123" s="234"/>
      <c r="H2123" s="234"/>
      <c r="I2123" s="234"/>
      <c r="J2123" s="234"/>
    </row>
    <row r="2124" spans="2:10">
      <c r="B2124" s="232"/>
      <c r="E2124" s="232"/>
      <c r="F2124" s="234"/>
      <c r="H2124" s="234"/>
      <c r="I2124" s="234"/>
      <c r="J2124" s="234"/>
    </row>
    <row r="2125" spans="2:10">
      <c r="B2125" s="232"/>
      <c r="E2125" s="232"/>
      <c r="F2125" s="234"/>
      <c r="H2125" s="234"/>
      <c r="I2125" s="234"/>
      <c r="J2125" s="234"/>
    </row>
    <row r="2126" spans="2:10">
      <c r="B2126" s="232"/>
      <c r="E2126" s="232"/>
      <c r="F2126" s="234"/>
      <c r="H2126" s="234"/>
      <c r="I2126" s="234"/>
      <c r="J2126" s="234"/>
    </row>
    <row r="2127" spans="2:10">
      <c r="B2127" s="232"/>
      <c r="E2127" s="232"/>
      <c r="F2127" s="234"/>
      <c r="H2127" s="234"/>
      <c r="I2127" s="234"/>
      <c r="J2127" s="234"/>
    </row>
    <row r="2128" spans="2:10">
      <c r="B2128" s="232"/>
      <c r="E2128" s="232"/>
      <c r="F2128" s="234"/>
      <c r="H2128" s="234"/>
      <c r="I2128" s="234"/>
      <c r="J2128" s="234"/>
    </row>
    <row r="2129" spans="2:10">
      <c r="B2129" s="232"/>
      <c r="E2129" s="232"/>
      <c r="F2129" s="234"/>
      <c r="H2129" s="234"/>
      <c r="I2129" s="234"/>
      <c r="J2129" s="234"/>
    </row>
    <row r="2130" spans="2:10">
      <c r="B2130" s="232"/>
      <c r="E2130" s="232"/>
      <c r="F2130" s="234"/>
      <c r="H2130" s="234"/>
      <c r="I2130" s="234"/>
      <c r="J2130" s="234"/>
    </row>
    <row r="2131" spans="2:10">
      <c r="B2131" s="232"/>
      <c r="E2131" s="232"/>
      <c r="F2131" s="234"/>
      <c r="H2131" s="234"/>
      <c r="I2131" s="234"/>
      <c r="J2131" s="234"/>
    </row>
    <row r="2132" spans="2:10">
      <c r="B2132" s="232"/>
      <c r="E2132" s="232"/>
      <c r="F2132" s="234"/>
      <c r="H2132" s="234"/>
      <c r="I2132" s="234"/>
      <c r="J2132" s="234"/>
    </row>
    <row r="2133" spans="2:10">
      <c r="B2133" s="232"/>
      <c r="E2133" s="232"/>
      <c r="F2133" s="234"/>
      <c r="H2133" s="234"/>
      <c r="I2133" s="234"/>
      <c r="J2133" s="234"/>
    </row>
    <row r="2134" spans="2:10">
      <c r="B2134" s="232"/>
      <c r="E2134" s="232"/>
      <c r="F2134" s="234"/>
      <c r="H2134" s="234"/>
      <c r="I2134" s="234"/>
      <c r="J2134" s="234"/>
    </row>
    <row r="2135" spans="2:10">
      <c r="B2135" s="232"/>
      <c r="E2135" s="232"/>
      <c r="F2135" s="234"/>
      <c r="H2135" s="234"/>
      <c r="I2135" s="234"/>
      <c r="J2135" s="234"/>
    </row>
    <row r="2136" spans="2:10">
      <c r="B2136" s="232"/>
      <c r="E2136" s="232"/>
      <c r="F2136" s="234"/>
      <c r="H2136" s="234"/>
      <c r="I2136" s="234"/>
      <c r="J2136" s="234"/>
    </row>
    <row r="2137" spans="2:10">
      <c r="B2137" s="232"/>
      <c r="E2137" s="232"/>
      <c r="F2137" s="234"/>
      <c r="H2137" s="234"/>
      <c r="I2137" s="234"/>
      <c r="J2137" s="234"/>
    </row>
    <row r="2138" spans="2:10">
      <c r="B2138" s="232"/>
      <c r="E2138" s="232"/>
      <c r="F2138" s="234"/>
      <c r="H2138" s="234"/>
      <c r="I2138" s="234"/>
      <c r="J2138" s="234"/>
    </row>
    <row r="2139" spans="2:10">
      <c r="B2139" s="232"/>
      <c r="E2139" s="232"/>
      <c r="F2139" s="234"/>
      <c r="H2139" s="234"/>
      <c r="I2139" s="234"/>
      <c r="J2139" s="234"/>
    </row>
    <row r="2140" spans="2:10">
      <c r="B2140" s="232"/>
      <c r="E2140" s="232"/>
      <c r="F2140" s="234"/>
      <c r="H2140" s="234"/>
      <c r="I2140" s="234"/>
      <c r="J2140" s="234"/>
    </row>
    <row r="2141" spans="2:10">
      <c r="B2141" s="232"/>
      <c r="E2141" s="232"/>
      <c r="F2141" s="234"/>
      <c r="H2141" s="234"/>
      <c r="I2141" s="234"/>
      <c r="J2141" s="234"/>
    </row>
    <row r="2142" spans="2:10">
      <c r="B2142" s="232"/>
      <c r="E2142" s="232"/>
      <c r="F2142" s="234"/>
      <c r="H2142" s="234"/>
      <c r="I2142" s="234"/>
      <c r="J2142" s="234"/>
    </row>
    <row r="2143" spans="2:10">
      <c r="B2143" s="232"/>
      <c r="E2143" s="232"/>
      <c r="F2143" s="234"/>
      <c r="H2143" s="234"/>
      <c r="I2143" s="234"/>
      <c r="J2143" s="234"/>
    </row>
    <row r="2144" spans="2:10">
      <c r="B2144" s="232"/>
      <c r="E2144" s="232"/>
      <c r="F2144" s="234"/>
      <c r="H2144" s="234"/>
      <c r="I2144" s="234"/>
      <c r="J2144" s="234"/>
    </row>
    <row r="2145" spans="2:10">
      <c r="B2145" s="232"/>
      <c r="E2145" s="232"/>
      <c r="F2145" s="234"/>
      <c r="H2145" s="234"/>
      <c r="I2145" s="234"/>
      <c r="J2145" s="234"/>
    </row>
    <row r="2146" spans="2:10">
      <c r="B2146" s="232"/>
      <c r="E2146" s="232"/>
      <c r="F2146" s="234"/>
      <c r="H2146" s="234"/>
      <c r="I2146" s="234"/>
      <c r="J2146" s="234"/>
    </row>
    <row r="2147" spans="2:10">
      <c r="B2147" s="232"/>
      <c r="E2147" s="232"/>
      <c r="F2147" s="234"/>
      <c r="H2147" s="234"/>
      <c r="I2147" s="234"/>
      <c r="J2147" s="234"/>
    </row>
    <row r="2148" spans="2:10">
      <c r="B2148" s="232"/>
      <c r="E2148" s="232"/>
      <c r="F2148" s="234"/>
      <c r="H2148" s="234"/>
      <c r="I2148" s="234"/>
      <c r="J2148" s="234"/>
    </row>
    <row r="2149" spans="2:10">
      <c r="B2149" s="232"/>
      <c r="E2149" s="232"/>
      <c r="F2149" s="234"/>
      <c r="H2149" s="234"/>
      <c r="I2149" s="234"/>
      <c r="J2149" s="234"/>
    </row>
    <row r="2150" spans="2:10">
      <c r="B2150" s="232"/>
      <c r="E2150" s="232"/>
      <c r="F2150" s="234"/>
      <c r="H2150" s="234"/>
      <c r="I2150" s="234"/>
      <c r="J2150" s="234"/>
    </row>
    <row r="2151" spans="2:10">
      <c r="B2151" s="232"/>
      <c r="E2151" s="232"/>
      <c r="F2151" s="234"/>
      <c r="H2151" s="234"/>
      <c r="I2151" s="234"/>
      <c r="J2151" s="234"/>
    </row>
    <row r="2152" spans="2:10">
      <c r="B2152" s="232"/>
      <c r="E2152" s="232"/>
      <c r="F2152" s="234"/>
      <c r="H2152" s="234"/>
      <c r="I2152" s="234"/>
      <c r="J2152" s="234"/>
    </row>
    <row r="2153" spans="2:10">
      <c r="B2153" s="232"/>
      <c r="E2153" s="232"/>
      <c r="F2153" s="234"/>
      <c r="H2153" s="234"/>
      <c r="I2153" s="234"/>
      <c r="J2153" s="234"/>
    </row>
    <row r="2154" spans="2:10">
      <c r="B2154" s="232"/>
      <c r="E2154" s="232"/>
      <c r="F2154" s="234"/>
      <c r="H2154" s="234"/>
      <c r="I2154" s="234"/>
      <c r="J2154" s="234"/>
    </row>
    <row r="2155" spans="2:10">
      <c r="B2155" s="232"/>
      <c r="E2155" s="232"/>
      <c r="F2155" s="234"/>
      <c r="H2155" s="234"/>
      <c r="I2155" s="234"/>
      <c r="J2155" s="234"/>
    </row>
    <row r="2156" spans="2:10">
      <c r="B2156" s="232"/>
      <c r="E2156" s="232"/>
      <c r="F2156" s="234"/>
      <c r="H2156" s="234"/>
      <c r="I2156" s="234"/>
      <c r="J2156" s="234"/>
    </row>
    <row r="2157" spans="2:10">
      <c r="B2157" s="232"/>
      <c r="E2157" s="232"/>
      <c r="F2157" s="234"/>
      <c r="H2157" s="234"/>
      <c r="I2157" s="234"/>
      <c r="J2157" s="234"/>
    </row>
    <row r="2158" spans="2:10">
      <c r="B2158" s="232"/>
      <c r="E2158" s="232"/>
      <c r="F2158" s="234"/>
      <c r="H2158" s="234"/>
      <c r="I2158" s="234"/>
      <c r="J2158" s="234"/>
    </row>
    <row r="2159" spans="2:10">
      <c r="B2159" s="232"/>
      <c r="E2159" s="232"/>
      <c r="F2159" s="234"/>
      <c r="H2159" s="234"/>
      <c r="I2159" s="234"/>
      <c r="J2159" s="234"/>
    </row>
    <row r="2160" spans="2:10">
      <c r="B2160" s="232"/>
      <c r="E2160" s="232"/>
      <c r="F2160" s="234"/>
      <c r="H2160" s="234"/>
      <c r="I2160" s="234"/>
      <c r="J2160" s="234"/>
    </row>
    <row r="2161" spans="2:10">
      <c r="B2161" s="232"/>
      <c r="E2161" s="232"/>
      <c r="F2161" s="234"/>
      <c r="H2161" s="234"/>
      <c r="I2161" s="234"/>
      <c r="J2161" s="234"/>
    </row>
    <row r="2162" spans="2:10">
      <c r="B2162" s="232"/>
      <c r="E2162" s="232"/>
      <c r="F2162" s="234"/>
      <c r="H2162" s="234"/>
      <c r="I2162" s="234"/>
      <c r="J2162" s="234"/>
    </row>
    <row r="2163" spans="2:10">
      <c r="B2163" s="232"/>
      <c r="E2163" s="232"/>
      <c r="F2163" s="234"/>
      <c r="H2163" s="234"/>
      <c r="I2163" s="234"/>
      <c r="J2163" s="234"/>
    </row>
    <row r="2164" spans="2:10">
      <c r="B2164" s="232"/>
      <c r="E2164" s="232"/>
      <c r="F2164" s="234"/>
      <c r="H2164" s="234"/>
      <c r="I2164" s="234"/>
      <c r="J2164" s="234"/>
    </row>
    <row r="2165" spans="2:10">
      <c r="B2165" s="232"/>
      <c r="E2165" s="232"/>
      <c r="F2165" s="234"/>
      <c r="H2165" s="234"/>
      <c r="I2165" s="234"/>
      <c r="J2165" s="234"/>
    </row>
    <row r="2166" spans="2:10">
      <c r="B2166" s="232"/>
      <c r="E2166" s="232"/>
      <c r="F2166" s="234"/>
      <c r="H2166" s="234"/>
      <c r="I2166" s="234"/>
      <c r="J2166" s="234"/>
    </row>
    <row r="2167" spans="2:10">
      <c r="B2167" s="232"/>
      <c r="E2167" s="232"/>
      <c r="F2167" s="234"/>
      <c r="H2167" s="234"/>
      <c r="I2167" s="234"/>
      <c r="J2167" s="234"/>
    </row>
    <row r="2168" spans="2:10">
      <c r="B2168" s="232"/>
      <c r="E2168" s="232"/>
      <c r="F2168" s="234"/>
      <c r="H2168" s="234"/>
      <c r="I2168" s="234"/>
      <c r="J2168" s="234"/>
    </row>
    <row r="2169" spans="2:10">
      <c r="B2169" s="232"/>
      <c r="E2169" s="232"/>
      <c r="F2169" s="234"/>
      <c r="H2169" s="234"/>
      <c r="I2169" s="234"/>
      <c r="J2169" s="234"/>
    </row>
    <row r="2170" spans="2:10">
      <c r="B2170" s="232"/>
      <c r="E2170" s="232"/>
      <c r="F2170" s="234"/>
      <c r="H2170" s="234"/>
      <c r="I2170" s="234"/>
      <c r="J2170" s="234"/>
    </row>
    <row r="2171" spans="2:10">
      <c r="B2171" s="232"/>
      <c r="E2171" s="232"/>
      <c r="F2171" s="234"/>
      <c r="H2171" s="234"/>
      <c r="I2171" s="234"/>
      <c r="J2171" s="234"/>
    </row>
    <row r="2172" spans="2:10">
      <c r="B2172" s="232"/>
      <c r="E2172" s="232"/>
      <c r="F2172" s="234"/>
      <c r="H2172" s="234"/>
      <c r="I2172" s="234"/>
      <c r="J2172" s="234"/>
    </row>
    <row r="2173" spans="2:10">
      <c r="B2173" s="232"/>
      <c r="E2173" s="232"/>
      <c r="F2173" s="234"/>
      <c r="H2173" s="234"/>
      <c r="I2173" s="234"/>
      <c r="J2173" s="234"/>
    </row>
    <row r="2174" spans="2:10">
      <c r="B2174" s="232"/>
      <c r="E2174" s="232"/>
      <c r="F2174" s="234"/>
      <c r="H2174" s="234"/>
      <c r="I2174" s="234"/>
      <c r="J2174" s="234"/>
    </row>
    <row r="2175" spans="2:10">
      <c r="B2175" s="232"/>
      <c r="E2175" s="232"/>
      <c r="F2175" s="234"/>
      <c r="H2175" s="234"/>
      <c r="I2175" s="234"/>
      <c r="J2175" s="234"/>
    </row>
    <row r="2176" spans="2:10">
      <c r="B2176" s="232"/>
      <c r="E2176" s="232"/>
      <c r="F2176" s="234"/>
      <c r="H2176" s="234"/>
      <c r="I2176" s="234"/>
      <c r="J2176" s="234"/>
    </row>
    <row r="2177" spans="2:10">
      <c r="B2177" s="232"/>
      <c r="E2177" s="232"/>
      <c r="F2177" s="234"/>
      <c r="H2177" s="234"/>
      <c r="I2177" s="234"/>
      <c r="J2177" s="234"/>
    </row>
    <row r="2178" spans="2:10">
      <c r="B2178" s="232"/>
      <c r="E2178" s="232"/>
      <c r="F2178" s="234"/>
      <c r="H2178" s="234"/>
      <c r="I2178" s="234"/>
      <c r="J2178" s="234"/>
    </row>
    <row r="2179" spans="2:10">
      <c r="B2179" s="232"/>
      <c r="E2179" s="232"/>
      <c r="F2179" s="234"/>
      <c r="H2179" s="234"/>
      <c r="I2179" s="234"/>
      <c r="J2179" s="234"/>
    </row>
    <row r="2180" spans="2:10">
      <c r="B2180" s="232"/>
      <c r="E2180" s="232"/>
      <c r="F2180" s="234"/>
      <c r="H2180" s="234"/>
      <c r="I2180" s="234"/>
      <c r="J2180" s="234"/>
    </row>
    <row r="2181" spans="2:10">
      <c r="B2181" s="232"/>
      <c r="E2181" s="232"/>
      <c r="F2181" s="234"/>
      <c r="H2181" s="234"/>
      <c r="I2181" s="234"/>
      <c r="J2181" s="234"/>
    </row>
    <row r="2182" spans="2:10">
      <c r="B2182" s="232"/>
      <c r="E2182" s="232"/>
      <c r="F2182" s="234"/>
      <c r="H2182" s="234"/>
      <c r="I2182" s="234"/>
      <c r="J2182" s="234"/>
    </row>
    <row r="2183" spans="2:10">
      <c r="B2183" s="232"/>
      <c r="E2183" s="232"/>
      <c r="F2183" s="234"/>
      <c r="H2183" s="234"/>
      <c r="I2183" s="234"/>
      <c r="J2183" s="234"/>
    </row>
    <row r="2184" spans="2:10">
      <c r="B2184" s="232"/>
      <c r="E2184" s="232"/>
      <c r="F2184" s="234"/>
      <c r="H2184" s="234"/>
      <c r="I2184" s="234"/>
      <c r="J2184" s="234"/>
    </row>
    <row r="2185" spans="2:10">
      <c r="B2185" s="232"/>
      <c r="E2185" s="232"/>
      <c r="F2185" s="234"/>
      <c r="H2185" s="234"/>
      <c r="I2185" s="234"/>
      <c r="J2185" s="234"/>
    </row>
    <row r="2186" spans="2:10">
      <c r="B2186" s="232"/>
      <c r="E2186" s="232"/>
      <c r="F2186" s="234"/>
      <c r="H2186" s="234"/>
      <c r="I2186" s="234"/>
      <c r="J2186" s="234"/>
    </row>
    <row r="2187" spans="2:10">
      <c r="B2187" s="232"/>
      <c r="E2187" s="232"/>
      <c r="F2187" s="234"/>
      <c r="H2187" s="234"/>
      <c r="I2187" s="234"/>
      <c r="J2187" s="234"/>
    </row>
    <row r="2188" spans="2:10">
      <c r="B2188" s="232"/>
      <c r="E2188" s="232"/>
      <c r="F2188" s="234"/>
      <c r="H2188" s="234"/>
      <c r="I2188" s="234"/>
      <c r="J2188" s="234"/>
    </row>
    <row r="2189" spans="2:10">
      <c r="B2189" s="232"/>
      <c r="E2189" s="232"/>
      <c r="F2189" s="234"/>
      <c r="H2189" s="234"/>
      <c r="I2189" s="234"/>
      <c r="J2189" s="234"/>
    </row>
    <row r="2190" spans="2:10">
      <c r="B2190" s="232"/>
      <c r="E2190" s="232"/>
      <c r="F2190" s="234"/>
      <c r="H2190" s="234"/>
      <c r="I2190" s="234"/>
      <c r="J2190" s="234"/>
    </row>
    <row r="2191" spans="2:10">
      <c r="B2191" s="232"/>
      <c r="E2191" s="232"/>
      <c r="F2191" s="234"/>
      <c r="H2191" s="234"/>
      <c r="I2191" s="234"/>
      <c r="J2191" s="234"/>
    </row>
    <row r="2192" spans="2:10">
      <c r="B2192" s="232"/>
      <c r="E2192" s="232"/>
      <c r="F2192" s="234"/>
      <c r="H2192" s="234"/>
      <c r="I2192" s="234"/>
      <c r="J2192" s="234"/>
    </row>
    <row r="2193" spans="2:10">
      <c r="B2193" s="232"/>
      <c r="E2193" s="232"/>
      <c r="F2193" s="234"/>
      <c r="H2193" s="234"/>
      <c r="I2193" s="234"/>
      <c r="J2193" s="234"/>
    </row>
    <row r="2194" spans="2:10">
      <c r="B2194" s="232"/>
      <c r="E2194" s="232"/>
      <c r="F2194" s="234"/>
      <c r="H2194" s="234"/>
      <c r="I2194" s="234"/>
      <c r="J2194" s="234"/>
    </row>
    <row r="2195" spans="2:10">
      <c r="B2195" s="232"/>
      <c r="E2195" s="232"/>
      <c r="F2195" s="234"/>
      <c r="H2195" s="234"/>
      <c r="I2195" s="234"/>
      <c r="J2195" s="234"/>
    </row>
    <row r="2196" spans="2:10">
      <c r="B2196" s="232"/>
      <c r="E2196" s="232"/>
      <c r="F2196" s="234"/>
      <c r="H2196" s="234"/>
      <c r="I2196" s="234"/>
      <c r="J2196" s="234"/>
    </row>
    <row r="2197" spans="2:10">
      <c r="B2197" s="232"/>
      <c r="E2197" s="232"/>
      <c r="F2197" s="234"/>
      <c r="H2197" s="234"/>
      <c r="I2197" s="234"/>
      <c r="J2197" s="234"/>
    </row>
    <row r="2198" spans="2:10">
      <c r="B2198" s="232"/>
      <c r="E2198" s="232"/>
      <c r="F2198" s="234"/>
      <c r="H2198" s="234"/>
      <c r="I2198" s="234"/>
      <c r="J2198" s="234"/>
    </row>
    <row r="2199" spans="2:10">
      <c r="B2199" s="232"/>
      <c r="E2199" s="232"/>
      <c r="F2199" s="234"/>
      <c r="H2199" s="234"/>
      <c r="I2199" s="234"/>
      <c r="J2199" s="234"/>
    </row>
    <row r="2200" spans="2:10">
      <c r="B2200" s="232"/>
      <c r="E2200" s="232"/>
      <c r="F2200" s="234"/>
      <c r="H2200" s="234"/>
      <c r="I2200" s="234"/>
      <c r="J2200" s="234"/>
    </row>
    <row r="2201" spans="2:10">
      <c r="B2201" s="232"/>
      <c r="E2201" s="232"/>
      <c r="F2201" s="234"/>
      <c r="H2201" s="234"/>
      <c r="I2201" s="234"/>
      <c r="J2201" s="234"/>
    </row>
    <row r="2202" spans="2:10">
      <c r="B2202" s="232"/>
      <c r="E2202" s="232"/>
      <c r="F2202" s="234"/>
      <c r="H2202" s="234"/>
      <c r="I2202" s="234"/>
      <c r="J2202" s="234"/>
    </row>
    <row r="2203" spans="2:10">
      <c r="B2203" s="232"/>
      <c r="E2203" s="232"/>
      <c r="F2203" s="234"/>
      <c r="H2203" s="234"/>
      <c r="I2203" s="234"/>
      <c r="J2203" s="234"/>
    </row>
    <row r="2204" spans="2:10">
      <c r="B2204" s="232"/>
      <c r="E2204" s="232"/>
      <c r="F2204" s="234"/>
      <c r="H2204" s="234"/>
      <c r="I2204" s="234"/>
      <c r="J2204" s="234"/>
    </row>
    <row r="2205" spans="2:10">
      <c r="B2205" s="232"/>
      <c r="E2205" s="232"/>
      <c r="F2205" s="234"/>
      <c r="H2205" s="234"/>
      <c r="I2205" s="234"/>
      <c r="J2205" s="234"/>
    </row>
    <row r="2206" spans="2:10">
      <c r="B2206" s="232"/>
      <c r="E2206" s="232"/>
      <c r="F2206" s="234"/>
      <c r="H2206" s="234"/>
      <c r="I2206" s="234"/>
      <c r="J2206" s="234"/>
    </row>
    <row r="2207" spans="2:10">
      <c r="B2207" s="232"/>
      <c r="E2207" s="232"/>
      <c r="F2207" s="234"/>
      <c r="H2207" s="234"/>
      <c r="I2207" s="234"/>
      <c r="J2207" s="234"/>
    </row>
    <row r="2208" spans="2:10">
      <c r="B2208" s="232"/>
      <c r="E2208" s="232"/>
      <c r="F2208" s="234"/>
      <c r="H2208" s="234"/>
      <c r="I2208" s="234"/>
      <c r="J2208" s="234"/>
    </row>
    <row r="2209" spans="2:10">
      <c r="B2209" s="232"/>
      <c r="E2209" s="232"/>
      <c r="F2209" s="234"/>
      <c r="H2209" s="234"/>
      <c r="I2209" s="234"/>
      <c r="J2209" s="234"/>
    </row>
    <row r="2210" spans="2:10">
      <c r="B2210" s="232"/>
      <c r="E2210" s="232"/>
      <c r="F2210" s="234"/>
      <c r="H2210" s="234"/>
      <c r="I2210" s="234"/>
      <c r="J2210" s="234"/>
    </row>
    <row r="2211" spans="2:10">
      <c r="B2211" s="232"/>
      <c r="E2211" s="232"/>
      <c r="F2211" s="234"/>
      <c r="H2211" s="234"/>
      <c r="I2211" s="234"/>
      <c r="J2211" s="234"/>
    </row>
    <row r="2212" spans="2:10">
      <c r="B2212" s="232"/>
      <c r="E2212" s="232"/>
      <c r="F2212" s="234"/>
      <c r="H2212" s="234"/>
      <c r="I2212" s="234"/>
      <c r="J2212" s="234"/>
    </row>
    <row r="2213" spans="2:10">
      <c r="B2213" s="232"/>
      <c r="E2213" s="232"/>
      <c r="F2213" s="234"/>
      <c r="H2213" s="234"/>
      <c r="I2213" s="234"/>
      <c r="J2213" s="234"/>
    </row>
    <row r="2214" spans="2:10">
      <c r="B2214" s="232"/>
      <c r="E2214" s="232"/>
      <c r="F2214" s="234"/>
      <c r="H2214" s="234"/>
      <c r="I2214" s="234"/>
      <c r="J2214" s="234"/>
    </row>
    <row r="2215" spans="2:10">
      <c r="B2215" s="232"/>
      <c r="E2215" s="232"/>
      <c r="F2215" s="234"/>
      <c r="H2215" s="234"/>
      <c r="I2215" s="234"/>
      <c r="J2215" s="234"/>
    </row>
    <row r="2216" spans="2:10">
      <c r="B2216" s="232"/>
      <c r="E2216" s="232"/>
      <c r="F2216" s="234"/>
      <c r="H2216" s="234"/>
      <c r="I2216" s="234"/>
      <c r="J2216" s="234"/>
    </row>
    <row r="2217" spans="2:10">
      <c r="B2217" s="232"/>
      <c r="E2217" s="232"/>
      <c r="F2217" s="234"/>
      <c r="H2217" s="234"/>
      <c r="I2217" s="234"/>
      <c r="J2217" s="234"/>
    </row>
    <row r="2218" spans="2:10">
      <c r="B2218" s="232"/>
      <c r="E2218" s="232"/>
      <c r="F2218" s="234"/>
      <c r="H2218" s="234"/>
      <c r="I2218" s="234"/>
      <c r="J2218" s="234"/>
    </row>
    <row r="2219" spans="2:10">
      <c r="B2219" s="232"/>
      <c r="E2219" s="232"/>
      <c r="F2219" s="234"/>
      <c r="H2219" s="234"/>
      <c r="I2219" s="234"/>
      <c r="J2219" s="234"/>
    </row>
    <row r="2220" spans="2:10">
      <c r="B2220" s="232"/>
      <c r="E2220" s="232"/>
      <c r="F2220" s="234"/>
      <c r="H2220" s="234"/>
      <c r="I2220" s="234"/>
      <c r="J2220" s="234"/>
    </row>
    <row r="2221" spans="2:10">
      <c r="B2221" s="232"/>
      <c r="E2221" s="232"/>
      <c r="F2221" s="234"/>
      <c r="H2221" s="234"/>
      <c r="I2221" s="234"/>
      <c r="J2221" s="234"/>
    </row>
    <row r="2222" spans="2:10">
      <c r="B2222" s="232"/>
      <c r="E2222" s="232"/>
      <c r="F2222" s="234"/>
      <c r="H2222" s="234"/>
      <c r="I2222" s="234"/>
      <c r="J2222" s="234"/>
    </row>
    <row r="2223" spans="2:10">
      <c r="B2223" s="232"/>
      <c r="E2223" s="232"/>
      <c r="F2223" s="234"/>
      <c r="H2223" s="234"/>
      <c r="I2223" s="234"/>
      <c r="J2223" s="234"/>
    </row>
    <row r="2224" spans="2:10">
      <c r="B2224" s="232"/>
      <c r="E2224" s="232"/>
      <c r="F2224" s="234"/>
      <c r="H2224" s="234"/>
      <c r="I2224" s="234"/>
      <c r="J2224" s="234"/>
    </row>
    <row r="2225" spans="2:10">
      <c r="B2225" s="232"/>
      <c r="E2225" s="232"/>
      <c r="F2225" s="234"/>
      <c r="H2225" s="234"/>
      <c r="I2225" s="234"/>
      <c r="J2225" s="234"/>
    </row>
    <row r="2226" spans="2:10">
      <c r="B2226" s="232"/>
      <c r="E2226" s="232"/>
      <c r="F2226" s="234"/>
      <c r="H2226" s="234"/>
      <c r="I2226" s="234"/>
      <c r="J2226" s="234"/>
    </row>
    <row r="2227" spans="2:10">
      <c r="B2227" s="232"/>
      <c r="E2227" s="232"/>
      <c r="F2227" s="234"/>
      <c r="H2227" s="234"/>
      <c r="I2227" s="234"/>
      <c r="J2227" s="234"/>
    </row>
    <row r="2228" spans="2:10">
      <c r="B2228" s="232"/>
      <c r="E2228" s="232"/>
      <c r="F2228" s="234"/>
      <c r="H2228" s="234"/>
      <c r="I2228" s="234"/>
      <c r="J2228" s="234"/>
    </row>
    <row r="2229" spans="2:10">
      <c r="B2229" s="232"/>
      <c r="E2229" s="232"/>
      <c r="F2229" s="234"/>
      <c r="H2229" s="234"/>
      <c r="I2229" s="234"/>
      <c r="J2229" s="234"/>
    </row>
    <row r="2230" spans="2:10">
      <c r="B2230" s="232"/>
      <c r="E2230" s="232"/>
      <c r="F2230" s="234"/>
      <c r="H2230" s="234"/>
      <c r="I2230" s="234"/>
      <c r="J2230" s="234"/>
    </row>
    <row r="2231" spans="2:10">
      <c r="B2231" s="232"/>
      <c r="E2231" s="232"/>
      <c r="F2231" s="234"/>
      <c r="H2231" s="234"/>
      <c r="I2231" s="234"/>
      <c r="J2231" s="234"/>
    </row>
    <row r="2232" spans="2:10">
      <c r="B2232" s="232"/>
      <c r="E2232" s="232"/>
      <c r="F2232" s="234"/>
      <c r="H2232" s="234"/>
      <c r="I2232" s="234"/>
      <c r="J2232" s="234"/>
    </row>
    <row r="2233" spans="2:10">
      <c r="B2233" s="232"/>
      <c r="E2233" s="232"/>
      <c r="F2233" s="234"/>
      <c r="H2233" s="234"/>
      <c r="I2233" s="234"/>
      <c r="J2233" s="234"/>
    </row>
    <row r="2234" spans="2:10">
      <c r="B2234" s="232"/>
      <c r="E2234" s="232"/>
      <c r="F2234" s="234"/>
      <c r="H2234" s="234"/>
      <c r="I2234" s="234"/>
      <c r="J2234" s="234"/>
    </row>
    <row r="2235" spans="2:10">
      <c r="B2235" s="232"/>
      <c r="E2235" s="232"/>
      <c r="F2235" s="234"/>
      <c r="H2235" s="234"/>
      <c r="I2235" s="234"/>
      <c r="J2235" s="234"/>
    </row>
    <row r="2236" spans="2:10">
      <c r="B2236" s="232"/>
      <c r="E2236" s="232"/>
      <c r="F2236" s="234"/>
      <c r="H2236" s="234"/>
      <c r="I2236" s="234"/>
      <c r="J2236" s="234"/>
    </row>
    <row r="2237" spans="2:10">
      <c r="B2237" s="232"/>
      <c r="E2237" s="232"/>
      <c r="F2237" s="234"/>
      <c r="H2237" s="234"/>
      <c r="I2237" s="234"/>
      <c r="J2237" s="234"/>
    </row>
    <row r="2238" spans="2:10">
      <c r="B2238" s="232"/>
      <c r="E2238" s="232"/>
      <c r="F2238" s="234"/>
      <c r="H2238" s="234"/>
      <c r="I2238" s="234"/>
      <c r="J2238" s="234"/>
    </row>
    <row r="2239" spans="2:10">
      <c r="B2239" s="232"/>
      <c r="E2239" s="232"/>
      <c r="F2239" s="234"/>
      <c r="H2239" s="234"/>
      <c r="I2239" s="234"/>
      <c r="J2239" s="234"/>
    </row>
    <row r="2240" spans="2:10">
      <c r="B2240" s="232"/>
      <c r="E2240" s="232"/>
      <c r="F2240" s="234"/>
      <c r="H2240" s="234"/>
      <c r="I2240" s="234"/>
      <c r="J2240" s="234"/>
    </row>
    <row r="2241" spans="2:10">
      <c r="B2241" s="232"/>
      <c r="E2241" s="232"/>
      <c r="F2241" s="234"/>
      <c r="H2241" s="234"/>
      <c r="I2241" s="234"/>
      <c r="J2241" s="234"/>
    </row>
    <row r="2242" spans="2:10">
      <c r="B2242" s="232"/>
      <c r="E2242" s="232"/>
      <c r="F2242" s="234"/>
      <c r="H2242" s="234"/>
      <c r="I2242" s="234"/>
      <c r="J2242" s="234"/>
    </row>
    <row r="2243" spans="2:10">
      <c r="B2243" s="232"/>
      <c r="E2243" s="232"/>
      <c r="F2243" s="234"/>
      <c r="H2243" s="234"/>
      <c r="I2243" s="234"/>
      <c r="J2243" s="234"/>
    </row>
    <row r="2244" spans="2:10">
      <c r="B2244" s="232"/>
      <c r="E2244" s="232"/>
      <c r="F2244" s="234"/>
      <c r="H2244" s="234"/>
      <c r="I2244" s="234"/>
      <c r="J2244" s="234"/>
    </row>
    <row r="2245" spans="2:10">
      <c r="B2245" s="232"/>
      <c r="E2245" s="232"/>
      <c r="F2245" s="234"/>
      <c r="H2245" s="234"/>
      <c r="I2245" s="234"/>
      <c r="J2245" s="234"/>
    </row>
    <row r="2246" spans="2:10">
      <c r="B2246" s="232"/>
      <c r="E2246" s="232"/>
      <c r="F2246" s="234"/>
      <c r="H2246" s="234"/>
      <c r="I2246" s="234"/>
      <c r="J2246" s="234"/>
    </row>
    <row r="2247" spans="2:10">
      <c r="B2247" s="232"/>
      <c r="E2247" s="232"/>
      <c r="F2247" s="234"/>
      <c r="H2247" s="234"/>
      <c r="I2247" s="234"/>
      <c r="J2247" s="234"/>
    </row>
    <row r="2248" spans="2:10">
      <c r="B2248" s="232"/>
      <c r="E2248" s="232"/>
      <c r="F2248" s="234"/>
      <c r="H2248" s="234"/>
      <c r="I2248" s="234"/>
      <c r="J2248" s="234"/>
    </row>
    <row r="2249" spans="2:10">
      <c r="B2249" s="232"/>
      <c r="E2249" s="232"/>
      <c r="F2249" s="234"/>
      <c r="H2249" s="234"/>
      <c r="I2249" s="234"/>
      <c r="J2249" s="234"/>
    </row>
    <row r="2250" spans="2:10">
      <c r="B2250" s="232"/>
      <c r="E2250" s="232"/>
      <c r="F2250" s="234"/>
      <c r="H2250" s="234"/>
      <c r="I2250" s="234"/>
      <c r="J2250" s="234"/>
    </row>
    <row r="2251" spans="2:10">
      <c r="B2251" s="232"/>
      <c r="E2251" s="232"/>
      <c r="F2251" s="234"/>
      <c r="H2251" s="234"/>
      <c r="I2251" s="234"/>
      <c r="J2251" s="234"/>
    </row>
    <row r="2252" spans="2:10">
      <c r="B2252" s="232"/>
      <c r="E2252" s="232"/>
      <c r="F2252" s="234"/>
      <c r="H2252" s="234"/>
      <c r="I2252" s="234"/>
      <c r="J2252" s="234"/>
    </row>
    <row r="2253" spans="2:10">
      <c r="B2253" s="232"/>
      <c r="E2253" s="232"/>
      <c r="F2253" s="234"/>
      <c r="H2253" s="234"/>
      <c r="I2253" s="234"/>
      <c r="J2253" s="234"/>
    </row>
    <row r="2254" spans="2:10">
      <c r="B2254" s="232"/>
      <c r="E2254" s="232"/>
      <c r="F2254" s="234"/>
      <c r="H2254" s="234"/>
      <c r="I2254" s="234"/>
      <c r="J2254" s="234"/>
    </row>
    <row r="2255" spans="2:10">
      <c r="B2255" s="232"/>
      <c r="E2255" s="232"/>
      <c r="F2255" s="234"/>
      <c r="H2255" s="234"/>
      <c r="I2255" s="234"/>
      <c r="J2255" s="234"/>
    </row>
    <row r="2256" spans="2:10">
      <c r="B2256" s="232"/>
      <c r="E2256" s="232"/>
      <c r="F2256" s="234"/>
      <c r="H2256" s="234"/>
      <c r="I2256" s="234"/>
      <c r="J2256" s="234"/>
    </row>
    <row r="2257" spans="2:10">
      <c r="B2257" s="232"/>
      <c r="E2257" s="232"/>
      <c r="F2257" s="234"/>
      <c r="H2257" s="234"/>
      <c r="I2257" s="234"/>
      <c r="J2257" s="234"/>
    </row>
    <row r="2258" spans="2:10">
      <c r="B2258" s="232"/>
      <c r="E2258" s="232"/>
      <c r="F2258" s="234"/>
      <c r="H2258" s="234"/>
      <c r="I2258" s="234"/>
      <c r="J2258" s="234"/>
    </row>
    <row r="2259" spans="2:10">
      <c r="B2259" s="232"/>
      <c r="E2259" s="232"/>
      <c r="F2259" s="234"/>
      <c r="H2259" s="234"/>
      <c r="I2259" s="234"/>
      <c r="J2259" s="234"/>
    </row>
    <row r="2260" spans="2:10">
      <c r="B2260" s="232"/>
      <c r="E2260" s="232"/>
      <c r="F2260" s="234"/>
      <c r="H2260" s="234"/>
      <c r="I2260" s="234"/>
      <c r="J2260" s="234"/>
    </row>
    <row r="2261" spans="2:10">
      <c r="B2261" s="232"/>
      <c r="E2261" s="232"/>
      <c r="F2261" s="234"/>
      <c r="H2261" s="234"/>
      <c r="I2261" s="234"/>
      <c r="J2261" s="234"/>
    </row>
    <row r="2262" spans="2:10">
      <c r="B2262" s="232"/>
      <c r="E2262" s="232"/>
      <c r="F2262" s="234"/>
      <c r="H2262" s="234"/>
      <c r="I2262" s="234"/>
      <c r="J2262" s="234"/>
    </row>
    <row r="2263" spans="2:10">
      <c r="B2263" s="232"/>
      <c r="E2263" s="232"/>
      <c r="F2263" s="234"/>
      <c r="H2263" s="234"/>
      <c r="I2263" s="234"/>
      <c r="J2263" s="234"/>
    </row>
    <row r="2264" spans="2:10">
      <c r="B2264" s="232"/>
      <c r="E2264" s="232"/>
      <c r="F2264" s="234"/>
      <c r="H2264" s="234"/>
      <c r="I2264" s="234"/>
      <c r="J2264" s="234"/>
    </row>
    <row r="2265" spans="2:10">
      <c r="B2265" s="232"/>
      <c r="E2265" s="232"/>
      <c r="F2265" s="234"/>
      <c r="H2265" s="234"/>
      <c r="I2265" s="234"/>
      <c r="J2265" s="234"/>
    </row>
    <row r="2266" spans="2:10">
      <c r="B2266" s="232"/>
      <c r="E2266" s="232"/>
      <c r="F2266" s="234"/>
      <c r="H2266" s="234"/>
      <c r="I2266" s="234"/>
      <c r="J2266" s="234"/>
    </row>
    <row r="2267" spans="2:10">
      <c r="B2267" s="232"/>
      <c r="E2267" s="232"/>
      <c r="F2267" s="234"/>
      <c r="H2267" s="234"/>
      <c r="I2267" s="234"/>
      <c r="J2267" s="234"/>
    </row>
    <row r="2268" spans="2:10">
      <c r="B2268" s="232"/>
      <c r="E2268" s="232"/>
      <c r="F2268" s="234"/>
      <c r="H2268" s="234"/>
      <c r="I2268" s="234"/>
      <c r="J2268" s="234"/>
    </row>
    <row r="2269" spans="2:10">
      <c r="B2269" s="232"/>
      <c r="E2269" s="232"/>
      <c r="F2269" s="234"/>
      <c r="H2269" s="234"/>
      <c r="I2269" s="234"/>
      <c r="J2269" s="234"/>
    </row>
    <row r="2270" spans="2:10">
      <c r="B2270" s="232"/>
      <c r="E2270" s="232"/>
      <c r="F2270" s="234"/>
      <c r="H2270" s="234"/>
      <c r="I2270" s="234"/>
      <c r="J2270" s="234"/>
    </row>
    <row r="2271" spans="2:10">
      <c r="B2271" s="232"/>
      <c r="E2271" s="232"/>
      <c r="F2271" s="234"/>
      <c r="H2271" s="234"/>
      <c r="I2271" s="234"/>
      <c r="J2271" s="234"/>
    </row>
    <row r="2272" spans="2:10">
      <c r="B2272" s="232"/>
      <c r="E2272" s="232"/>
      <c r="F2272" s="234"/>
      <c r="H2272" s="234"/>
      <c r="I2272" s="234"/>
      <c r="J2272" s="234"/>
    </row>
    <row r="2273" spans="2:10">
      <c r="B2273" s="232"/>
      <c r="E2273" s="232"/>
      <c r="F2273" s="234"/>
      <c r="H2273" s="234"/>
      <c r="I2273" s="234"/>
      <c r="J2273" s="234"/>
    </row>
    <row r="2274" spans="2:10">
      <c r="B2274" s="232"/>
      <c r="E2274" s="232"/>
      <c r="F2274" s="234"/>
      <c r="H2274" s="234"/>
      <c r="I2274" s="234"/>
      <c r="J2274" s="234"/>
    </row>
    <row r="2275" spans="2:10">
      <c r="B2275" s="232"/>
      <c r="E2275" s="232"/>
      <c r="F2275" s="234"/>
      <c r="H2275" s="234"/>
      <c r="I2275" s="234"/>
      <c r="J2275" s="234"/>
    </row>
    <row r="2276" spans="2:10">
      <c r="B2276" s="232"/>
      <c r="E2276" s="232"/>
      <c r="F2276" s="234"/>
      <c r="H2276" s="234"/>
      <c r="I2276" s="234"/>
      <c r="J2276" s="234"/>
    </row>
    <row r="2277" spans="2:10">
      <c r="B2277" s="232"/>
      <c r="E2277" s="232"/>
      <c r="F2277" s="234"/>
      <c r="H2277" s="234"/>
      <c r="I2277" s="234"/>
      <c r="J2277" s="234"/>
    </row>
    <row r="2278" spans="2:10">
      <c r="B2278" s="232"/>
      <c r="E2278" s="232"/>
      <c r="F2278" s="234"/>
      <c r="H2278" s="234"/>
      <c r="I2278" s="234"/>
      <c r="J2278" s="234"/>
    </row>
    <row r="2279" spans="2:10">
      <c r="B2279" s="232"/>
      <c r="E2279" s="232"/>
      <c r="F2279" s="234"/>
      <c r="H2279" s="234"/>
      <c r="I2279" s="234"/>
      <c r="J2279" s="234"/>
    </row>
    <row r="2280" spans="2:10">
      <c r="B2280" s="232"/>
      <c r="E2280" s="232"/>
      <c r="F2280" s="234"/>
      <c r="H2280" s="234"/>
      <c r="I2280" s="234"/>
      <c r="J2280" s="234"/>
    </row>
    <row r="2281" spans="2:10">
      <c r="B2281" s="232"/>
      <c r="E2281" s="232"/>
      <c r="F2281" s="234"/>
      <c r="H2281" s="234"/>
      <c r="I2281" s="234"/>
      <c r="J2281" s="234"/>
    </row>
    <row r="2282" spans="2:10">
      <c r="B2282" s="232"/>
      <c r="E2282" s="232"/>
      <c r="F2282" s="234"/>
      <c r="H2282" s="234"/>
      <c r="I2282" s="234"/>
      <c r="J2282" s="234"/>
    </row>
    <row r="2283" spans="2:10">
      <c r="B2283" s="232"/>
      <c r="E2283" s="232"/>
      <c r="F2283" s="234"/>
      <c r="H2283" s="234"/>
      <c r="I2283" s="234"/>
      <c r="J2283" s="234"/>
    </row>
    <row r="2284" spans="2:10">
      <c r="B2284" s="232"/>
      <c r="E2284" s="232"/>
      <c r="F2284" s="234"/>
      <c r="H2284" s="234"/>
      <c r="I2284" s="234"/>
      <c r="J2284" s="234"/>
    </row>
    <row r="2285" spans="2:10">
      <c r="B2285" s="232"/>
      <c r="E2285" s="232"/>
      <c r="F2285" s="234"/>
      <c r="H2285" s="234"/>
      <c r="I2285" s="234"/>
      <c r="J2285" s="234"/>
    </row>
    <row r="2286" spans="2:10">
      <c r="B2286" s="232"/>
      <c r="E2286" s="232"/>
      <c r="F2286" s="234"/>
      <c r="H2286" s="234"/>
      <c r="I2286" s="234"/>
      <c r="J2286" s="234"/>
    </row>
    <row r="2287" spans="2:10">
      <c r="B2287" s="232"/>
      <c r="E2287" s="232"/>
      <c r="F2287" s="234"/>
      <c r="H2287" s="234"/>
      <c r="I2287" s="234"/>
      <c r="J2287" s="234"/>
    </row>
    <row r="2288" spans="2:10">
      <c r="B2288" s="232"/>
      <c r="E2288" s="232"/>
      <c r="F2288" s="234"/>
      <c r="H2288" s="234"/>
      <c r="I2288" s="234"/>
      <c r="J2288" s="234"/>
    </row>
    <row r="2289" spans="2:10">
      <c r="B2289" s="232"/>
      <c r="E2289" s="232"/>
      <c r="F2289" s="234"/>
      <c r="H2289" s="234"/>
      <c r="I2289" s="234"/>
      <c r="J2289" s="234"/>
    </row>
    <row r="2290" spans="2:10">
      <c r="B2290" s="232"/>
      <c r="E2290" s="232"/>
      <c r="F2290" s="234"/>
      <c r="H2290" s="234"/>
      <c r="I2290" s="234"/>
      <c r="J2290" s="234"/>
    </row>
    <row r="2291" spans="2:10">
      <c r="B2291" s="232"/>
      <c r="E2291" s="232"/>
      <c r="F2291" s="234"/>
      <c r="H2291" s="234"/>
      <c r="I2291" s="234"/>
      <c r="J2291" s="234"/>
    </row>
    <row r="2292" spans="2:10">
      <c r="B2292" s="232"/>
      <c r="E2292" s="232"/>
      <c r="F2292" s="234"/>
      <c r="H2292" s="234"/>
      <c r="I2292" s="234"/>
      <c r="J2292" s="234"/>
    </row>
    <row r="2293" spans="2:10">
      <c r="B2293" s="232"/>
      <c r="E2293" s="232"/>
      <c r="F2293" s="234"/>
      <c r="H2293" s="234"/>
      <c r="I2293" s="234"/>
      <c r="J2293" s="234"/>
    </row>
    <row r="2294" spans="2:10">
      <c r="B2294" s="232"/>
      <c r="E2294" s="232"/>
      <c r="F2294" s="234"/>
      <c r="H2294" s="234"/>
      <c r="I2294" s="234"/>
      <c r="J2294" s="234"/>
    </row>
    <row r="2295" spans="2:10">
      <c r="B2295" s="232"/>
      <c r="E2295" s="232"/>
      <c r="F2295" s="234"/>
      <c r="H2295" s="234"/>
      <c r="I2295" s="234"/>
      <c r="J2295" s="234"/>
    </row>
    <row r="2296" spans="2:10">
      <c r="B2296" s="232"/>
      <c r="E2296" s="232"/>
      <c r="F2296" s="234"/>
      <c r="H2296" s="234"/>
      <c r="I2296" s="234"/>
      <c r="J2296" s="234"/>
    </row>
    <row r="2297" spans="2:10">
      <c r="B2297" s="232"/>
      <c r="E2297" s="232"/>
      <c r="F2297" s="234"/>
      <c r="H2297" s="234"/>
      <c r="I2297" s="234"/>
      <c r="J2297" s="234"/>
    </row>
    <row r="2298" spans="2:10">
      <c r="B2298" s="232"/>
      <c r="E2298" s="232"/>
      <c r="F2298" s="234"/>
      <c r="H2298" s="234"/>
      <c r="I2298" s="234"/>
      <c r="J2298" s="234"/>
    </row>
    <row r="2299" spans="2:10">
      <c r="B2299" s="232"/>
      <c r="E2299" s="232"/>
      <c r="F2299" s="234"/>
      <c r="H2299" s="234"/>
      <c r="I2299" s="234"/>
      <c r="J2299" s="234"/>
    </row>
    <row r="2300" spans="2:10">
      <c r="B2300" s="232"/>
      <c r="E2300" s="232"/>
      <c r="F2300" s="234"/>
      <c r="H2300" s="234"/>
      <c r="I2300" s="234"/>
      <c r="J2300" s="234"/>
    </row>
    <row r="2301" spans="2:10">
      <c r="B2301" s="232"/>
      <c r="E2301" s="232"/>
      <c r="F2301" s="234"/>
      <c r="H2301" s="234"/>
      <c r="I2301" s="234"/>
      <c r="J2301" s="234"/>
    </row>
    <row r="2302" spans="2:10">
      <c r="B2302" s="232"/>
      <c r="E2302" s="232"/>
      <c r="F2302" s="234"/>
      <c r="H2302" s="234"/>
      <c r="I2302" s="234"/>
      <c r="J2302" s="234"/>
    </row>
    <row r="2303" spans="2:10">
      <c r="B2303" s="232"/>
      <c r="E2303" s="232"/>
      <c r="F2303" s="234"/>
      <c r="H2303" s="234"/>
      <c r="I2303" s="234"/>
      <c r="J2303" s="234"/>
    </row>
    <row r="2304" spans="2:10">
      <c r="B2304" s="232"/>
      <c r="E2304" s="232"/>
      <c r="F2304" s="234"/>
      <c r="H2304" s="234"/>
      <c r="I2304" s="234"/>
      <c r="J2304" s="234"/>
    </row>
    <row r="2305" spans="2:10">
      <c r="B2305" s="232"/>
      <c r="E2305" s="232"/>
      <c r="F2305" s="234"/>
      <c r="H2305" s="234"/>
      <c r="I2305" s="234"/>
      <c r="J2305" s="234"/>
    </row>
    <row r="2306" spans="2:10">
      <c r="B2306" s="232"/>
      <c r="E2306" s="232"/>
      <c r="F2306" s="234"/>
      <c r="H2306" s="234"/>
      <c r="I2306" s="234"/>
      <c r="J2306" s="234"/>
    </row>
    <row r="2307" spans="2:10">
      <c r="B2307" s="232"/>
      <c r="E2307" s="232"/>
      <c r="F2307" s="234"/>
      <c r="H2307" s="234"/>
      <c r="I2307" s="234"/>
      <c r="J2307" s="234"/>
    </row>
    <row r="2308" spans="2:10">
      <c r="B2308" s="232"/>
      <c r="E2308" s="232"/>
      <c r="F2308" s="234"/>
      <c r="H2308" s="234"/>
      <c r="I2308" s="234"/>
      <c r="J2308" s="234"/>
    </row>
    <row r="2309" spans="2:10">
      <c r="B2309" s="232"/>
      <c r="E2309" s="232"/>
      <c r="F2309" s="234"/>
      <c r="H2309" s="234"/>
      <c r="I2309" s="234"/>
      <c r="J2309" s="234"/>
    </row>
    <row r="2310" spans="2:10">
      <c r="B2310" s="232"/>
      <c r="E2310" s="232"/>
      <c r="F2310" s="234"/>
      <c r="H2310" s="234"/>
      <c r="I2310" s="234"/>
      <c r="J2310" s="234"/>
    </row>
    <row r="2311" spans="2:10">
      <c r="B2311" s="232"/>
      <c r="E2311" s="232"/>
      <c r="F2311" s="234"/>
      <c r="H2311" s="234"/>
      <c r="I2311" s="234"/>
      <c r="J2311" s="234"/>
    </row>
    <row r="2312" spans="2:10">
      <c r="B2312" s="232"/>
      <c r="E2312" s="232"/>
      <c r="F2312" s="234"/>
      <c r="H2312" s="234"/>
      <c r="I2312" s="234"/>
      <c r="J2312" s="234"/>
    </row>
    <row r="2313" spans="2:10">
      <c r="B2313" s="232"/>
      <c r="E2313" s="232"/>
      <c r="F2313" s="234"/>
      <c r="H2313" s="234"/>
      <c r="I2313" s="234"/>
      <c r="J2313" s="234"/>
    </row>
    <row r="2314" spans="2:10">
      <c r="B2314" s="232"/>
      <c r="E2314" s="232"/>
      <c r="F2314" s="234"/>
      <c r="H2314" s="234"/>
      <c r="I2314" s="234"/>
      <c r="J2314" s="234"/>
    </row>
    <row r="2315" spans="2:10">
      <c r="B2315" s="232"/>
      <c r="E2315" s="232"/>
      <c r="F2315" s="234"/>
      <c r="H2315" s="234"/>
      <c r="I2315" s="234"/>
      <c r="J2315" s="234"/>
    </row>
    <row r="2316" spans="2:10">
      <c r="B2316" s="232"/>
      <c r="E2316" s="232"/>
      <c r="F2316" s="234"/>
      <c r="H2316" s="234"/>
      <c r="I2316" s="234"/>
      <c r="J2316" s="234"/>
    </row>
    <row r="2317" spans="2:10">
      <c r="B2317" s="232"/>
      <c r="E2317" s="232"/>
      <c r="F2317" s="234"/>
      <c r="H2317" s="234"/>
      <c r="I2317" s="234"/>
      <c r="J2317" s="234"/>
    </row>
    <row r="2318" spans="2:10">
      <c r="B2318" s="232"/>
      <c r="E2318" s="232"/>
      <c r="F2318" s="234"/>
      <c r="H2318" s="234"/>
      <c r="I2318" s="234"/>
      <c r="J2318" s="234"/>
    </row>
    <row r="2319" spans="2:10">
      <c r="B2319" s="232"/>
      <c r="E2319" s="232"/>
      <c r="F2319" s="234"/>
      <c r="H2319" s="234"/>
      <c r="I2319" s="234"/>
      <c r="J2319" s="234"/>
    </row>
    <row r="2320" spans="2:10">
      <c r="B2320" s="232"/>
      <c r="E2320" s="232"/>
      <c r="F2320" s="234"/>
      <c r="H2320" s="234"/>
      <c r="I2320" s="234"/>
      <c r="J2320" s="234"/>
    </row>
    <row r="2321" spans="2:10">
      <c r="B2321" s="232"/>
      <c r="E2321" s="232"/>
      <c r="F2321" s="234"/>
      <c r="H2321" s="234"/>
      <c r="I2321" s="234"/>
      <c r="J2321" s="234"/>
    </row>
    <row r="2322" spans="2:10">
      <c r="B2322" s="232"/>
      <c r="E2322" s="232"/>
      <c r="F2322" s="234"/>
      <c r="H2322" s="234"/>
      <c r="I2322" s="234"/>
      <c r="J2322" s="234"/>
    </row>
    <row r="2323" spans="2:10">
      <c r="B2323" s="232"/>
      <c r="E2323" s="232"/>
      <c r="F2323" s="234"/>
      <c r="H2323" s="234"/>
      <c r="I2323" s="234"/>
      <c r="J2323" s="234"/>
    </row>
    <row r="2324" spans="2:10">
      <c r="B2324" s="232"/>
      <c r="E2324" s="232"/>
      <c r="F2324" s="234"/>
      <c r="H2324" s="234"/>
      <c r="I2324" s="234"/>
      <c r="J2324" s="234"/>
    </row>
    <row r="2325" spans="2:10">
      <c r="B2325" s="232"/>
      <c r="E2325" s="232"/>
      <c r="F2325" s="234"/>
      <c r="H2325" s="234"/>
      <c r="I2325" s="234"/>
      <c r="J2325" s="234"/>
    </row>
    <row r="2326" spans="2:10">
      <c r="B2326" s="232"/>
      <c r="E2326" s="232"/>
      <c r="F2326" s="234"/>
      <c r="H2326" s="234"/>
      <c r="I2326" s="234"/>
      <c r="J2326" s="234"/>
    </row>
    <row r="2327" spans="2:10">
      <c r="B2327" s="232"/>
      <c r="E2327" s="232"/>
      <c r="F2327" s="234"/>
      <c r="H2327" s="234"/>
      <c r="I2327" s="234"/>
      <c r="J2327" s="234"/>
    </row>
    <row r="2328" spans="2:10">
      <c r="B2328" s="232"/>
      <c r="E2328" s="232"/>
      <c r="F2328" s="234"/>
      <c r="H2328" s="234"/>
      <c r="I2328" s="234"/>
      <c r="J2328" s="234"/>
    </row>
    <row r="2329" spans="2:10">
      <c r="B2329" s="232"/>
      <c r="E2329" s="232"/>
      <c r="F2329" s="234"/>
      <c r="H2329" s="234"/>
      <c r="I2329" s="234"/>
      <c r="J2329" s="234"/>
    </row>
    <row r="2330" spans="2:10">
      <c r="B2330" s="232"/>
      <c r="E2330" s="232"/>
      <c r="F2330" s="234"/>
      <c r="H2330" s="234"/>
      <c r="I2330" s="234"/>
      <c r="J2330" s="234"/>
    </row>
    <row r="2331" spans="2:10">
      <c r="B2331" s="232"/>
      <c r="E2331" s="232"/>
      <c r="F2331" s="234"/>
      <c r="H2331" s="234"/>
      <c r="I2331" s="234"/>
      <c r="J2331" s="234"/>
    </row>
    <row r="2332" spans="2:10">
      <c r="B2332" s="232"/>
      <c r="E2332" s="232"/>
      <c r="F2332" s="234"/>
      <c r="H2332" s="234"/>
      <c r="I2332" s="234"/>
      <c r="J2332" s="234"/>
    </row>
    <row r="2333" spans="2:10">
      <c r="B2333" s="232"/>
      <c r="E2333" s="232"/>
      <c r="F2333" s="234"/>
      <c r="H2333" s="234"/>
      <c r="I2333" s="234"/>
      <c r="J2333" s="234"/>
    </row>
    <row r="2334" spans="2:10">
      <c r="B2334" s="232"/>
      <c r="E2334" s="232"/>
      <c r="F2334" s="234"/>
      <c r="H2334" s="234"/>
      <c r="I2334" s="234"/>
      <c r="J2334" s="234"/>
    </row>
    <row r="2335" spans="2:10">
      <c r="B2335" s="232"/>
      <c r="E2335" s="232"/>
      <c r="F2335" s="234"/>
      <c r="H2335" s="234"/>
      <c r="I2335" s="234"/>
      <c r="J2335" s="234"/>
    </row>
    <row r="2336" spans="2:10">
      <c r="B2336" s="232"/>
      <c r="E2336" s="232"/>
      <c r="F2336" s="234"/>
      <c r="H2336" s="234"/>
      <c r="I2336" s="234"/>
      <c r="J2336" s="234"/>
    </row>
    <row r="2337" spans="2:10">
      <c r="B2337" s="232"/>
      <c r="E2337" s="232"/>
      <c r="F2337" s="234"/>
      <c r="H2337" s="234"/>
      <c r="I2337" s="234"/>
      <c r="J2337" s="234"/>
    </row>
    <row r="2338" spans="2:10">
      <c r="B2338" s="232"/>
      <c r="E2338" s="232"/>
      <c r="F2338" s="234"/>
      <c r="H2338" s="234"/>
      <c r="I2338" s="234"/>
      <c r="J2338" s="234"/>
    </row>
    <row r="2339" spans="2:10">
      <c r="B2339" s="232"/>
      <c r="E2339" s="232"/>
      <c r="F2339" s="234"/>
      <c r="H2339" s="234"/>
      <c r="I2339" s="234"/>
      <c r="J2339" s="234"/>
    </row>
    <row r="2340" spans="2:10">
      <c r="B2340" s="232"/>
      <c r="E2340" s="232"/>
      <c r="F2340" s="234"/>
      <c r="H2340" s="234"/>
      <c r="I2340" s="234"/>
      <c r="J2340" s="234"/>
    </row>
    <row r="2341" spans="2:10">
      <c r="B2341" s="232"/>
      <c r="E2341" s="232"/>
      <c r="F2341" s="234"/>
      <c r="H2341" s="234"/>
      <c r="I2341" s="234"/>
      <c r="J2341" s="234"/>
    </row>
    <row r="2342" spans="2:10">
      <c r="B2342" s="232"/>
      <c r="E2342" s="232"/>
      <c r="F2342" s="234"/>
      <c r="H2342" s="234"/>
      <c r="I2342" s="234"/>
      <c r="J2342" s="234"/>
    </row>
    <row r="2343" spans="2:10">
      <c r="B2343" s="232"/>
      <c r="E2343" s="232"/>
      <c r="F2343" s="234"/>
      <c r="H2343" s="234"/>
      <c r="I2343" s="234"/>
      <c r="J2343" s="234"/>
    </row>
    <row r="2344" spans="2:10">
      <c r="B2344" s="232"/>
      <c r="E2344" s="232"/>
      <c r="F2344" s="234"/>
      <c r="H2344" s="234"/>
      <c r="I2344" s="234"/>
      <c r="J2344" s="234"/>
    </row>
    <row r="2345" spans="2:10">
      <c r="B2345" s="232"/>
      <c r="E2345" s="232"/>
      <c r="F2345" s="234"/>
      <c r="H2345" s="234"/>
      <c r="I2345" s="234"/>
      <c r="J2345" s="234"/>
    </row>
    <row r="2346" spans="2:10">
      <c r="B2346" s="232"/>
      <c r="E2346" s="232"/>
      <c r="F2346" s="234"/>
      <c r="H2346" s="234"/>
      <c r="I2346" s="234"/>
      <c r="J2346" s="234"/>
    </row>
    <row r="2347" spans="2:10">
      <c r="B2347" s="232"/>
      <c r="E2347" s="232"/>
      <c r="F2347" s="234"/>
      <c r="H2347" s="234"/>
      <c r="I2347" s="234"/>
      <c r="J2347" s="234"/>
    </row>
    <row r="2348" spans="2:10">
      <c r="B2348" s="232"/>
      <c r="E2348" s="232"/>
      <c r="F2348" s="234"/>
      <c r="H2348" s="234"/>
      <c r="I2348" s="234"/>
      <c r="J2348" s="234"/>
    </row>
    <row r="2349" spans="2:10">
      <c r="B2349" s="232"/>
      <c r="E2349" s="232"/>
      <c r="F2349" s="234"/>
      <c r="H2349" s="234"/>
      <c r="I2349" s="234"/>
      <c r="J2349" s="234"/>
    </row>
    <row r="2350" spans="2:10">
      <c r="B2350" s="232"/>
      <c r="E2350" s="232"/>
      <c r="F2350" s="234"/>
      <c r="H2350" s="234"/>
      <c r="I2350" s="234"/>
      <c r="J2350" s="234"/>
    </row>
    <row r="2351" spans="2:10">
      <c r="B2351" s="232"/>
      <c r="E2351" s="232"/>
      <c r="F2351" s="234"/>
      <c r="H2351" s="234"/>
      <c r="I2351" s="234"/>
      <c r="J2351" s="234"/>
    </row>
    <row r="2352" spans="2:10">
      <c r="B2352" s="232"/>
      <c r="E2352" s="232"/>
      <c r="F2352" s="234"/>
      <c r="H2352" s="234"/>
      <c r="I2352" s="234"/>
      <c r="J2352" s="234"/>
    </row>
    <row r="2353" spans="2:10">
      <c r="B2353" s="232"/>
      <c r="E2353" s="232"/>
      <c r="F2353" s="234"/>
      <c r="H2353" s="234"/>
      <c r="I2353" s="234"/>
      <c r="J2353" s="234"/>
    </row>
    <row r="2354" spans="2:10">
      <c r="B2354" s="232"/>
      <c r="E2354" s="232"/>
      <c r="F2354" s="234"/>
      <c r="H2354" s="234"/>
      <c r="I2354" s="234"/>
      <c r="J2354" s="234"/>
    </row>
    <row r="2355" spans="2:10">
      <c r="B2355" s="232"/>
      <c r="E2355" s="232"/>
      <c r="F2355" s="234"/>
      <c r="H2355" s="234"/>
      <c r="I2355" s="234"/>
      <c r="J2355" s="234"/>
    </row>
    <row r="2356" spans="2:10">
      <c r="B2356" s="232"/>
      <c r="E2356" s="232"/>
      <c r="F2356" s="234"/>
      <c r="H2356" s="234"/>
      <c r="I2356" s="234"/>
      <c r="J2356" s="234"/>
    </row>
    <row r="2357" spans="2:10">
      <c r="B2357" s="232"/>
      <c r="E2357" s="232"/>
      <c r="F2357" s="234"/>
      <c r="H2357" s="234"/>
      <c r="I2357" s="234"/>
      <c r="J2357" s="234"/>
    </row>
    <row r="2358" spans="2:10">
      <c r="B2358" s="232"/>
      <c r="E2358" s="232"/>
      <c r="F2358" s="234"/>
      <c r="H2358" s="234"/>
      <c r="I2358" s="234"/>
      <c r="J2358" s="234"/>
    </row>
    <row r="2359" spans="2:10">
      <c r="B2359" s="232"/>
      <c r="E2359" s="232"/>
      <c r="F2359" s="234"/>
      <c r="H2359" s="234"/>
      <c r="I2359" s="234"/>
      <c r="J2359" s="234"/>
    </row>
    <row r="2360" spans="2:10">
      <c r="B2360" s="232"/>
      <c r="E2360" s="232"/>
      <c r="F2360" s="234"/>
      <c r="H2360" s="234"/>
      <c r="I2360" s="234"/>
      <c r="J2360" s="234"/>
    </row>
    <row r="2361" spans="2:10">
      <c r="B2361" s="232"/>
      <c r="E2361" s="232"/>
      <c r="F2361" s="234"/>
      <c r="H2361" s="234"/>
      <c r="I2361" s="234"/>
      <c r="J2361" s="234"/>
    </row>
    <row r="2362" spans="2:10">
      <c r="B2362" s="232"/>
      <c r="E2362" s="232"/>
      <c r="F2362" s="234"/>
      <c r="H2362" s="234"/>
      <c r="I2362" s="234"/>
      <c r="J2362" s="234"/>
    </row>
    <row r="2363" spans="2:10">
      <c r="B2363" s="232"/>
      <c r="E2363" s="232"/>
      <c r="F2363" s="234"/>
      <c r="H2363" s="234"/>
      <c r="I2363" s="234"/>
      <c r="J2363" s="234"/>
    </row>
    <row r="2364" spans="2:10">
      <c r="B2364" s="232"/>
      <c r="E2364" s="232"/>
      <c r="F2364" s="234"/>
      <c r="H2364" s="234"/>
      <c r="I2364" s="234"/>
      <c r="J2364" s="234"/>
    </row>
    <row r="2365" spans="2:10">
      <c r="B2365" s="232"/>
      <c r="E2365" s="232"/>
      <c r="F2365" s="234"/>
      <c r="H2365" s="234"/>
      <c r="I2365" s="234"/>
      <c r="J2365" s="234"/>
    </row>
    <row r="2366" spans="2:10">
      <c r="B2366" s="232"/>
      <c r="E2366" s="232"/>
      <c r="F2366" s="234"/>
      <c r="H2366" s="234"/>
      <c r="I2366" s="234"/>
      <c r="J2366" s="234"/>
    </row>
    <row r="2367" spans="2:10">
      <c r="B2367" s="232"/>
      <c r="E2367" s="232"/>
      <c r="F2367" s="234"/>
      <c r="H2367" s="234"/>
      <c r="I2367" s="234"/>
      <c r="J2367" s="234"/>
    </row>
    <row r="2368" spans="2:10">
      <c r="B2368" s="232"/>
      <c r="E2368" s="232"/>
      <c r="F2368" s="234"/>
      <c r="H2368" s="234"/>
      <c r="I2368" s="234"/>
      <c r="J2368" s="234"/>
    </row>
    <row r="2369" spans="2:10">
      <c r="B2369" s="232"/>
      <c r="E2369" s="232"/>
      <c r="F2369" s="234"/>
      <c r="H2369" s="234"/>
      <c r="I2369" s="234"/>
      <c r="J2369" s="234"/>
    </row>
    <row r="2370" spans="2:10">
      <c r="B2370" s="232"/>
      <c r="E2370" s="232"/>
      <c r="F2370" s="234"/>
      <c r="H2370" s="234"/>
      <c r="I2370" s="234"/>
      <c r="J2370" s="234"/>
    </row>
    <row r="2371" spans="2:10">
      <c r="B2371" s="232"/>
      <c r="E2371" s="232"/>
      <c r="F2371" s="234"/>
      <c r="H2371" s="234"/>
      <c r="I2371" s="234"/>
      <c r="J2371" s="234"/>
    </row>
    <row r="2372" spans="2:10">
      <c r="B2372" s="232"/>
      <c r="E2372" s="232"/>
      <c r="F2372" s="234"/>
      <c r="H2372" s="234"/>
      <c r="I2372" s="234"/>
      <c r="J2372" s="234"/>
    </row>
    <row r="2373" spans="2:10">
      <c r="B2373" s="232"/>
      <c r="E2373" s="232"/>
      <c r="F2373" s="234"/>
      <c r="H2373" s="234"/>
      <c r="I2373" s="234"/>
      <c r="J2373" s="234"/>
    </row>
    <row r="2374" spans="2:10">
      <c r="B2374" s="232"/>
      <c r="E2374" s="232"/>
      <c r="F2374" s="234"/>
      <c r="H2374" s="234"/>
      <c r="I2374" s="234"/>
      <c r="J2374" s="234"/>
    </row>
    <row r="2375" spans="2:10">
      <c r="B2375" s="232"/>
      <c r="E2375" s="232"/>
      <c r="F2375" s="234"/>
      <c r="H2375" s="234"/>
      <c r="I2375" s="234"/>
      <c r="J2375" s="234"/>
    </row>
    <row r="2376" spans="2:10">
      <c r="B2376" s="232"/>
      <c r="E2376" s="232"/>
      <c r="F2376" s="234"/>
      <c r="H2376" s="234"/>
      <c r="I2376" s="234"/>
      <c r="J2376" s="234"/>
    </row>
    <row r="2377" spans="2:10">
      <c r="B2377" s="232"/>
      <c r="E2377" s="232"/>
      <c r="F2377" s="234"/>
      <c r="H2377" s="234"/>
      <c r="I2377" s="234"/>
      <c r="J2377" s="234"/>
    </row>
    <row r="2378" spans="2:10">
      <c r="B2378" s="232"/>
      <c r="E2378" s="232"/>
      <c r="F2378" s="234"/>
      <c r="H2378" s="234"/>
      <c r="I2378" s="234"/>
      <c r="J2378" s="234"/>
    </row>
    <row r="2379" spans="2:10">
      <c r="B2379" s="232"/>
      <c r="E2379" s="232"/>
      <c r="F2379" s="234"/>
      <c r="H2379" s="234"/>
      <c r="I2379" s="234"/>
      <c r="J2379" s="234"/>
    </row>
    <row r="2380" spans="2:10">
      <c r="B2380" s="232"/>
      <c r="E2380" s="232"/>
      <c r="F2380" s="234"/>
      <c r="H2380" s="234"/>
      <c r="I2380" s="234"/>
      <c r="J2380" s="234"/>
    </row>
    <row r="2381" spans="2:10">
      <c r="B2381" s="232"/>
      <c r="E2381" s="232"/>
      <c r="F2381" s="234"/>
      <c r="H2381" s="234"/>
      <c r="I2381" s="234"/>
      <c r="J2381" s="234"/>
    </row>
    <row r="2382" spans="2:10">
      <c r="B2382" s="232"/>
      <c r="E2382" s="232"/>
      <c r="F2382" s="234"/>
      <c r="H2382" s="234"/>
      <c r="I2382" s="234"/>
      <c r="J2382" s="234"/>
    </row>
    <row r="2383" spans="2:10">
      <c r="B2383" s="232"/>
      <c r="E2383" s="232"/>
      <c r="F2383" s="234"/>
      <c r="H2383" s="234"/>
      <c r="I2383" s="234"/>
      <c r="J2383" s="234"/>
    </row>
    <row r="2384" spans="2:10">
      <c r="B2384" s="232"/>
      <c r="E2384" s="232"/>
      <c r="F2384" s="234"/>
      <c r="H2384" s="234"/>
      <c r="I2384" s="234"/>
      <c r="J2384" s="234"/>
    </row>
    <row r="2385" spans="2:10">
      <c r="B2385" s="232"/>
      <c r="E2385" s="232"/>
      <c r="F2385" s="234"/>
      <c r="H2385" s="234"/>
      <c r="I2385" s="234"/>
      <c r="J2385" s="234"/>
    </row>
    <row r="2386" spans="2:10">
      <c r="B2386" s="232"/>
      <c r="E2386" s="232"/>
      <c r="F2386" s="234"/>
      <c r="H2386" s="234"/>
      <c r="I2386" s="234"/>
      <c r="J2386" s="234"/>
    </row>
    <row r="2387" spans="2:10">
      <c r="B2387" s="232"/>
      <c r="E2387" s="232"/>
      <c r="F2387" s="234"/>
      <c r="H2387" s="234"/>
      <c r="I2387" s="234"/>
      <c r="J2387" s="234"/>
    </row>
    <row r="2388" spans="2:10">
      <c r="B2388" s="232"/>
      <c r="E2388" s="232"/>
      <c r="F2388" s="234"/>
      <c r="H2388" s="234"/>
      <c r="I2388" s="234"/>
      <c r="J2388" s="234"/>
    </row>
    <row r="2389" spans="2:10">
      <c r="B2389" s="232"/>
      <c r="E2389" s="232"/>
      <c r="F2389" s="234"/>
      <c r="H2389" s="234"/>
      <c r="I2389" s="234"/>
      <c r="J2389" s="234"/>
    </row>
    <row r="2390" spans="2:10">
      <c r="B2390" s="232"/>
      <c r="E2390" s="232"/>
      <c r="F2390" s="234"/>
      <c r="H2390" s="234"/>
      <c r="I2390" s="234"/>
      <c r="J2390" s="234"/>
    </row>
    <row r="2391" spans="2:10">
      <c r="B2391" s="232"/>
      <c r="E2391" s="232"/>
      <c r="F2391" s="234"/>
      <c r="H2391" s="234"/>
      <c r="I2391" s="234"/>
      <c r="J2391" s="234"/>
    </row>
    <row r="2392" spans="2:10">
      <c r="B2392" s="232"/>
      <c r="E2392" s="232"/>
      <c r="F2392" s="234"/>
      <c r="H2392" s="234"/>
      <c r="I2392" s="234"/>
      <c r="J2392" s="234"/>
    </row>
    <row r="2393" spans="2:10">
      <c r="B2393" s="232"/>
      <c r="E2393" s="232"/>
      <c r="F2393" s="234"/>
      <c r="H2393" s="234"/>
      <c r="I2393" s="234"/>
      <c r="J2393" s="234"/>
    </row>
    <row r="2394" spans="2:10">
      <c r="B2394" s="232"/>
      <c r="E2394" s="232"/>
      <c r="F2394" s="234"/>
      <c r="H2394" s="234"/>
      <c r="I2394" s="234"/>
      <c r="J2394" s="234"/>
    </row>
    <row r="2395" spans="2:10">
      <c r="B2395" s="232"/>
      <c r="E2395" s="232"/>
      <c r="F2395" s="234"/>
      <c r="H2395" s="234"/>
      <c r="I2395" s="234"/>
      <c r="J2395" s="234"/>
    </row>
    <row r="2396" spans="2:10">
      <c r="B2396" s="232"/>
      <c r="E2396" s="232"/>
      <c r="F2396" s="234"/>
      <c r="H2396" s="234"/>
      <c r="I2396" s="234"/>
      <c r="J2396" s="234"/>
    </row>
    <row r="2397" spans="2:10">
      <c r="B2397" s="232"/>
      <c r="E2397" s="232"/>
      <c r="F2397" s="234"/>
      <c r="H2397" s="234"/>
      <c r="I2397" s="234"/>
      <c r="J2397" s="234"/>
    </row>
    <row r="2398" spans="2:10">
      <c r="B2398" s="232"/>
      <c r="E2398" s="232"/>
      <c r="F2398" s="234"/>
      <c r="H2398" s="234"/>
      <c r="I2398" s="234"/>
      <c r="J2398" s="234"/>
    </row>
    <row r="2399" spans="2:10">
      <c r="B2399" s="232"/>
      <c r="E2399" s="232"/>
      <c r="F2399" s="234"/>
      <c r="H2399" s="234"/>
      <c r="I2399" s="234"/>
      <c r="J2399" s="234"/>
    </row>
    <row r="2400" spans="2:10">
      <c r="B2400" s="232"/>
      <c r="E2400" s="232"/>
      <c r="F2400" s="234"/>
      <c r="H2400" s="234"/>
      <c r="I2400" s="234"/>
      <c r="J2400" s="234"/>
    </row>
    <row r="2401" spans="2:10">
      <c r="B2401" s="232"/>
      <c r="E2401" s="232"/>
      <c r="F2401" s="234"/>
      <c r="H2401" s="234"/>
      <c r="I2401" s="234"/>
      <c r="J2401" s="234"/>
    </row>
    <row r="2402" spans="2:10">
      <c r="B2402" s="232"/>
      <c r="E2402" s="232"/>
      <c r="F2402" s="234"/>
      <c r="H2402" s="234"/>
      <c r="I2402" s="234"/>
      <c r="J2402" s="234"/>
    </row>
    <row r="2403" spans="2:10">
      <c r="B2403" s="232"/>
      <c r="E2403" s="232"/>
      <c r="F2403" s="234"/>
      <c r="H2403" s="234"/>
      <c r="I2403" s="234"/>
      <c r="J2403" s="234"/>
    </row>
    <row r="2404" spans="2:10">
      <c r="B2404" s="232"/>
      <c r="E2404" s="232"/>
      <c r="F2404" s="234"/>
      <c r="H2404" s="234"/>
      <c r="I2404" s="234"/>
      <c r="J2404" s="234"/>
    </row>
    <row r="2405" spans="2:10">
      <c r="B2405" s="232"/>
      <c r="E2405" s="232"/>
      <c r="F2405" s="234"/>
      <c r="H2405" s="234"/>
      <c r="I2405" s="234"/>
      <c r="J2405" s="234"/>
    </row>
    <row r="2406" spans="2:10">
      <c r="B2406" s="232"/>
      <c r="E2406" s="232"/>
      <c r="F2406" s="234"/>
      <c r="H2406" s="234"/>
      <c r="I2406" s="234"/>
      <c r="J2406" s="234"/>
    </row>
    <row r="2407" spans="2:10">
      <c r="B2407" s="232"/>
      <c r="E2407" s="232"/>
      <c r="F2407" s="234"/>
      <c r="H2407" s="234"/>
      <c r="I2407" s="234"/>
      <c r="J2407" s="234"/>
    </row>
    <row r="2408" spans="2:10">
      <c r="B2408" s="232"/>
      <c r="E2408" s="232"/>
      <c r="F2408" s="234"/>
      <c r="H2408" s="234"/>
      <c r="I2408" s="234"/>
      <c r="J2408" s="234"/>
    </row>
    <row r="2409" spans="2:10">
      <c r="B2409" s="232"/>
      <c r="E2409" s="232"/>
      <c r="F2409" s="234"/>
      <c r="H2409" s="234"/>
      <c r="I2409" s="234"/>
      <c r="J2409" s="234"/>
    </row>
    <row r="2410" spans="2:10">
      <c r="B2410" s="232"/>
      <c r="E2410" s="232"/>
      <c r="F2410" s="234"/>
      <c r="H2410" s="234"/>
      <c r="I2410" s="234"/>
      <c r="J2410" s="234"/>
    </row>
    <row r="2411" spans="2:10">
      <c r="B2411" s="232"/>
      <c r="E2411" s="232"/>
      <c r="F2411" s="234"/>
      <c r="H2411" s="234"/>
      <c r="I2411" s="234"/>
      <c r="J2411" s="234"/>
    </row>
    <row r="2412" spans="2:10">
      <c r="B2412" s="232"/>
      <c r="E2412" s="232"/>
      <c r="F2412" s="234"/>
      <c r="H2412" s="234"/>
      <c r="I2412" s="234"/>
      <c r="J2412" s="234"/>
    </row>
    <row r="2413" spans="2:10">
      <c r="B2413" s="232"/>
      <c r="E2413" s="232"/>
      <c r="F2413" s="234"/>
      <c r="H2413" s="234"/>
      <c r="I2413" s="234"/>
      <c r="J2413" s="234"/>
    </row>
    <row r="2414" spans="2:10">
      <c r="B2414" s="232"/>
      <c r="E2414" s="232"/>
      <c r="F2414" s="234"/>
      <c r="H2414" s="234"/>
      <c r="I2414" s="234"/>
      <c r="J2414" s="234"/>
    </row>
    <row r="2415" spans="2:10">
      <c r="B2415" s="232"/>
      <c r="E2415" s="232"/>
      <c r="F2415" s="234"/>
      <c r="H2415" s="234"/>
      <c r="I2415" s="234"/>
      <c r="J2415" s="234"/>
    </row>
    <row r="2416" spans="2:10">
      <c r="B2416" s="232"/>
      <c r="E2416" s="232"/>
      <c r="F2416" s="234"/>
      <c r="H2416" s="234"/>
      <c r="I2416" s="234"/>
      <c r="J2416" s="234"/>
    </row>
    <row r="2417" spans="2:10">
      <c r="B2417" s="232"/>
      <c r="E2417" s="232"/>
      <c r="F2417" s="234"/>
      <c r="H2417" s="234"/>
      <c r="I2417" s="234"/>
      <c r="J2417" s="234"/>
    </row>
    <row r="2418" spans="2:10">
      <c r="B2418" s="232"/>
      <c r="E2418" s="232"/>
      <c r="F2418" s="234"/>
      <c r="H2418" s="234"/>
      <c r="I2418" s="234"/>
      <c r="J2418" s="234"/>
    </row>
    <row r="2419" spans="2:10">
      <c r="B2419" s="232"/>
      <c r="E2419" s="232"/>
      <c r="F2419" s="234"/>
      <c r="H2419" s="234"/>
      <c r="I2419" s="234"/>
      <c r="J2419" s="234"/>
    </row>
    <row r="2420" spans="2:10">
      <c r="B2420" s="232"/>
      <c r="E2420" s="232"/>
      <c r="F2420" s="234"/>
      <c r="H2420" s="234"/>
      <c r="I2420" s="234"/>
      <c r="J2420" s="234"/>
    </row>
    <row r="2421" spans="2:10">
      <c r="B2421" s="232"/>
      <c r="E2421" s="232"/>
      <c r="F2421" s="234"/>
      <c r="H2421" s="234"/>
      <c r="I2421" s="234"/>
      <c r="J2421" s="234"/>
    </row>
    <row r="2422" spans="2:10">
      <c r="B2422" s="232"/>
      <c r="E2422" s="232"/>
      <c r="F2422" s="234"/>
      <c r="H2422" s="234"/>
      <c r="I2422" s="234"/>
      <c r="J2422" s="234"/>
    </row>
    <row r="2423" spans="2:10">
      <c r="B2423" s="232"/>
      <c r="E2423" s="232"/>
      <c r="F2423" s="234"/>
      <c r="H2423" s="234"/>
      <c r="I2423" s="234"/>
      <c r="J2423" s="234"/>
    </row>
    <row r="2424" spans="2:10">
      <c r="B2424" s="232"/>
      <c r="E2424" s="232"/>
      <c r="F2424" s="234"/>
      <c r="H2424" s="234"/>
      <c r="I2424" s="234"/>
      <c r="J2424" s="234"/>
    </row>
    <row r="2425" spans="2:10">
      <c r="B2425" s="232"/>
      <c r="E2425" s="232"/>
      <c r="F2425" s="234"/>
      <c r="H2425" s="234"/>
      <c r="I2425" s="234"/>
      <c r="J2425" s="234"/>
    </row>
    <row r="2426" spans="2:10">
      <c r="B2426" s="232"/>
      <c r="E2426" s="232"/>
      <c r="F2426" s="234"/>
      <c r="H2426" s="234"/>
      <c r="I2426" s="234"/>
      <c r="J2426" s="234"/>
    </row>
    <row r="2427" spans="2:10">
      <c r="B2427" s="232"/>
      <c r="E2427" s="232"/>
      <c r="F2427" s="234"/>
      <c r="H2427" s="234"/>
      <c r="I2427" s="234"/>
      <c r="J2427" s="234"/>
    </row>
    <row r="2428" spans="2:10">
      <c r="B2428" s="232"/>
      <c r="E2428" s="232"/>
      <c r="F2428" s="234"/>
      <c r="H2428" s="234"/>
      <c r="I2428" s="234"/>
      <c r="J2428" s="234"/>
    </row>
    <row r="2429" spans="2:10">
      <c r="B2429" s="232"/>
      <c r="E2429" s="232"/>
      <c r="F2429" s="234"/>
      <c r="H2429" s="234"/>
      <c r="I2429" s="234"/>
      <c r="J2429" s="234"/>
    </row>
    <row r="2430" spans="2:10">
      <c r="B2430" s="232"/>
      <c r="E2430" s="232"/>
      <c r="F2430" s="234"/>
      <c r="H2430" s="234"/>
      <c r="I2430" s="234"/>
      <c r="J2430" s="234"/>
    </row>
    <row r="2431" spans="2:10">
      <c r="B2431" s="232"/>
      <c r="E2431" s="232"/>
      <c r="F2431" s="234"/>
      <c r="H2431" s="234"/>
      <c r="I2431" s="234"/>
      <c r="J2431" s="234"/>
    </row>
    <row r="2432" spans="2:10">
      <c r="B2432" s="232"/>
      <c r="E2432" s="232"/>
      <c r="F2432" s="234"/>
      <c r="H2432" s="234"/>
      <c r="I2432" s="234"/>
      <c r="J2432" s="234"/>
    </row>
    <row r="2433" spans="2:10">
      <c r="B2433" s="232"/>
      <c r="E2433" s="232"/>
      <c r="F2433" s="234"/>
      <c r="H2433" s="234"/>
      <c r="I2433" s="234"/>
      <c r="J2433" s="234"/>
    </row>
    <row r="2434" spans="2:10">
      <c r="B2434" s="232"/>
      <c r="E2434" s="232"/>
      <c r="F2434" s="234"/>
      <c r="H2434" s="234"/>
      <c r="I2434" s="234"/>
      <c r="J2434" s="234"/>
    </row>
    <row r="2435" spans="2:10">
      <c r="B2435" s="232"/>
      <c r="E2435" s="232"/>
      <c r="F2435" s="234"/>
      <c r="H2435" s="234"/>
      <c r="I2435" s="234"/>
      <c r="J2435" s="234"/>
    </row>
    <row r="2436" spans="2:10">
      <c r="B2436" s="232"/>
      <c r="E2436" s="232"/>
      <c r="F2436" s="234"/>
      <c r="H2436" s="234"/>
      <c r="I2436" s="234"/>
      <c r="J2436" s="234"/>
    </row>
    <row r="2437" spans="2:10">
      <c r="B2437" s="232"/>
      <c r="E2437" s="232"/>
      <c r="F2437" s="234"/>
      <c r="H2437" s="234"/>
      <c r="I2437" s="234"/>
      <c r="J2437" s="234"/>
    </row>
    <row r="2438" spans="2:10">
      <c r="B2438" s="232"/>
      <c r="E2438" s="232"/>
      <c r="F2438" s="234"/>
      <c r="H2438" s="234"/>
      <c r="I2438" s="234"/>
      <c r="J2438" s="234"/>
    </row>
    <row r="2439" spans="2:10">
      <c r="B2439" s="232"/>
      <c r="E2439" s="232"/>
      <c r="F2439" s="234"/>
      <c r="H2439" s="234"/>
      <c r="I2439" s="234"/>
      <c r="J2439" s="234"/>
    </row>
    <row r="2440" spans="2:10">
      <c r="B2440" s="232"/>
      <c r="E2440" s="232"/>
      <c r="F2440" s="234"/>
      <c r="H2440" s="234"/>
      <c r="I2440" s="234"/>
      <c r="J2440" s="234"/>
    </row>
    <row r="2441" spans="2:10">
      <c r="B2441" s="232"/>
      <c r="E2441" s="232"/>
      <c r="F2441" s="234"/>
      <c r="H2441" s="234"/>
      <c r="I2441" s="234"/>
      <c r="J2441" s="234"/>
    </row>
    <row r="2442" spans="2:10">
      <c r="B2442" s="232"/>
      <c r="E2442" s="232"/>
      <c r="F2442" s="234"/>
      <c r="H2442" s="234"/>
      <c r="I2442" s="234"/>
      <c r="J2442" s="234"/>
    </row>
    <row r="2443" spans="2:10">
      <c r="B2443" s="232"/>
      <c r="E2443" s="232"/>
      <c r="F2443" s="234"/>
      <c r="H2443" s="234"/>
      <c r="I2443" s="234"/>
      <c r="J2443" s="234"/>
    </row>
    <row r="2444" spans="2:10">
      <c r="B2444" s="232"/>
      <c r="E2444" s="232"/>
      <c r="F2444" s="234"/>
      <c r="H2444" s="234"/>
      <c r="I2444" s="234"/>
      <c r="J2444" s="234"/>
    </row>
    <row r="2445" spans="2:10">
      <c r="B2445" s="232"/>
      <c r="E2445" s="232"/>
      <c r="F2445" s="234"/>
      <c r="H2445" s="234"/>
      <c r="I2445" s="234"/>
      <c r="J2445" s="234"/>
    </row>
    <row r="2446" spans="2:10">
      <c r="B2446" s="232"/>
      <c r="E2446" s="232"/>
      <c r="F2446" s="234"/>
      <c r="H2446" s="234"/>
      <c r="I2446" s="234"/>
      <c r="J2446" s="234"/>
    </row>
    <row r="2447" spans="2:10">
      <c r="B2447" s="232"/>
      <c r="E2447" s="232"/>
      <c r="F2447" s="234"/>
      <c r="H2447" s="234"/>
      <c r="I2447" s="234"/>
      <c r="J2447" s="234"/>
    </row>
    <row r="2448" spans="2:10">
      <c r="B2448" s="232"/>
      <c r="E2448" s="232"/>
      <c r="F2448" s="234"/>
      <c r="H2448" s="234"/>
      <c r="I2448" s="234"/>
      <c r="J2448" s="234"/>
    </row>
    <row r="2449" spans="2:10">
      <c r="B2449" s="232"/>
      <c r="E2449" s="232"/>
      <c r="F2449" s="234"/>
      <c r="H2449" s="234"/>
      <c r="I2449" s="234"/>
      <c r="J2449" s="234"/>
    </row>
    <row r="2450" spans="2:10">
      <c r="B2450" s="232"/>
      <c r="E2450" s="232"/>
      <c r="F2450" s="234"/>
      <c r="H2450" s="234"/>
      <c r="I2450" s="234"/>
      <c r="J2450" s="234"/>
    </row>
    <row r="2451" spans="2:10">
      <c r="B2451" s="232"/>
      <c r="E2451" s="232"/>
      <c r="F2451" s="234"/>
      <c r="H2451" s="234"/>
      <c r="I2451" s="234"/>
      <c r="J2451" s="234"/>
    </row>
    <row r="2452" spans="2:10">
      <c r="B2452" s="232"/>
      <c r="E2452" s="232"/>
      <c r="F2452" s="234"/>
      <c r="H2452" s="234"/>
      <c r="I2452" s="234"/>
      <c r="J2452" s="234"/>
    </row>
    <row r="2453" spans="2:10">
      <c r="B2453" s="232"/>
      <c r="E2453" s="232"/>
      <c r="F2453" s="234"/>
      <c r="H2453" s="234"/>
      <c r="I2453" s="234"/>
      <c r="J2453" s="234"/>
    </row>
    <row r="2454" spans="2:10">
      <c r="B2454" s="232"/>
      <c r="E2454" s="232"/>
      <c r="F2454" s="234"/>
      <c r="H2454" s="234"/>
      <c r="I2454" s="234"/>
      <c r="J2454" s="234"/>
    </row>
    <row r="2455" spans="2:10">
      <c r="B2455" s="232"/>
      <c r="E2455" s="232"/>
      <c r="F2455" s="234"/>
      <c r="H2455" s="234"/>
      <c r="I2455" s="234"/>
      <c r="J2455" s="234"/>
    </row>
    <row r="2456" spans="2:10">
      <c r="B2456" s="232"/>
      <c r="E2456" s="232"/>
      <c r="F2456" s="234"/>
      <c r="H2456" s="234"/>
      <c r="I2456" s="234"/>
      <c r="J2456" s="234"/>
    </row>
    <row r="2457" spans="2:10">
      <c r="B2457" s="232"/>
      <c r="E2457" s="232"/>
      <c r="F2457" s="234"/>
      <c r="H2457" s="234"/>
      <c r="I2457" s="234"/>
      <c r="J2457" s="234"/>
    </row>
    <row r="2458" spans="2:10">
      <c r="B2458" s="232"/>
      <c r="E2458" s="232"/>
      <c r="F2458" s="234"/>
      <c r="H2458" s="234"/>
      <c r="I2458" s="234"/>
      <c r="J2458" s="234"/>
    </row>
    <row r="2459" spans="2:10">
      <c r="B2459" s="232"/>
      <c r="E2459" s="232"/>
      <c r="F2459" s="234"/>
      <c r="H2459" s="234"/>
      <c r="I2459" s="234"/>
      <c r="J2459" s="234"/>
    </row>
    <row r="2460" spans="2:10">
      <c r="B2460" s="232"/>
      <c r="E2460" s="232"/>
      <c r="F2460" s="234"/>
      <c r="H2460" s="234"/>
      <c r="I2460" s="234"/>
      <c r="J2460" s="234"/>
    </row>
    <row r="2461" spans="2:10">
      <c r="B2461" s="232"/>
      <c r="E2461" s="232"/>
      <c r="F2461" s="234"/>
      <c r="H2461" s="234"/>
      <c r="I2461" s="234"/>
      <c r="J2461" s="234"/>
    </row>
    <row r="2462" spans="2:10">
      <c r="B2462" s="232"/>
      <c r="E2462" s="232"/>
      <c r="F2462" s="234"/>
      <c r="H2462" s="234"/>
      <c r="I2462" s="234"/>
      <c r="J2462" s="234"/>
    </row>
    <row r="2463" spans="2:10">
      <c r="B2463" s="232"/>
      <c r="E2463" s="232"/>
      <c r="F2463" s="234"/>
      <c r="H2463" s="234"/>
      <c r="I2463" s="234"/>
      <c r="J2463" s="234"/>
    </row>
    <row r="2464" spans="2:10">
      <c r="B2464" s="232"/>
      <c r="E2464" s="232"/>
      <c r="F2464" s="234"/>
      <c r="H2464" s="234"/>
      <c r="I2464" s="234"/>
      <c r="J2464" s="234"/>
    </row>
    <row r="2465" spans="2:10">
      <c r="B2465" s="232"/>
      <c r="E2465" s="232"/>
      <c r="F2465" s="234"/>
      <c r="H2465" s="234"/>
      <c r="I2465" s="234"/>
      <c r="J2465" s="234"/>
    </row>
    <row r="2466" spans="2:10">
      <c r="B2466" s="232"/>
      <c r="E2466" s="232"/>
      <c r="F2466" s="234"/>
      <c r="H2466" s="234"/>
      <c r="I2466" s="234"/>
      <c r="J2466" s="234"/>
    </row>
    <row r="2467" spans="2:10">
      <c r="B2467" s="232"/>
      <c r="E2467" s="232"/>
      <c r="F2467" s="234"/>
      <c r="H2467" s="234"/>
      <c r="I2467" s="234"/>
      <c r="J2467" s="234"/>
    </row>
    <row r="2468" spans="2:10">
      <c r="B2468" s="232"/>
      <c r="E2468" s="232"/>
      <c r="F2468" s="234"/>
      <c r="H2468" s="234"/>
      <c r="I2468" s="234"/>
      <c r="J2468" s="234"/>
    </row>
    <row r="2469" spans="2:10">
      <c r="B2469" s="232"/>
      <c r="E2469" s="232"/>
      <c r="F2469" s="234"/>
      <c r="H2469" s="234"/>
      <c r="I2469" s="234"/>
      <c r="J2469" s="234"/>
    </row>
    <row r="2470" spans="2:10">
      <c r="B2470" s="232"/>
      <c r="E2470" s="232"/>
      <c r="F2470" s="234"/>
      <c r="H2470" s="234"/>
      <c r="I2470" s="234"/>
      <c r="J2470" s="234"/>
    </row>
    <row r="2471" spans="2:10">
      <c r="B2471" s="232"/>
      <c r="E2471" s="232"/>
      <c r="F2471" s="234"/>
      <c r="H2471" s="234"/>
      <c r="I2471" s="234"/>
      <c r="J2471" s="234"/>
    </row>
    <row r="2472" spans="2:10">
      <c r="B2472" s="232"/>
      <c r="E2472" s="232"/>
      <c r="F2472" s="234"/>
      <c r="H2472" s="234"/>
      <c r="I2472" s="234"/>
      <c r="J2472" s="234"/>
    </row>
    <row r="2473" spans="2:10">
      <c r="B2473" s="232"/>
      <c r="E2473" s="232"/>
      <c r="F2473" s="234"/>
      <c r="H2473" s="234"/>
      <c r="I2473" s="234"/>
      <c r="J2473" s="234"/>
    </row>
    <row r="2474" spans="2:10">
      <c r="B2474" s="232"/>
      <c r="E2474" s="232"/>
      <c r="F2474" s="234"/>
      <c r="H2474" s="234"/>
      <c r="I2474" s="234"/>
      <c r="J2474" s="234"/>
    </row>
    <row r="2475" spans="2:10">
      <c r="B2475" s="232"/>
      <c r="E2475" s="232"/>
      <c r="F2475" s="234"/>
      <c r="H2475" s="234"/>
      <c r="I2475" s="234"/>
      <c r="J2475" s="234"/>
    </row>
    <row r="2476" spans="2:10">
      <c r="B2476" s="232"/>
      <c r="E2476" s="232"/>
      <c r="F2476" s="234"/>
      <c r="H2476" s="234"/>
      <c r="I2476" s="234"/>
      <c r="J2476" s="234"/>
    </row>
    <row r="2477" spans="2:10">
      <c r="B2477" s="232"/>
      <c r="E2477" s="232"/>
      <c r="F2477" s="234"/>
      <c r="H2477" s="234"/>
      <c r="I2477" s="234"/>
      <c r="J2477" s="234"/>
    </row>
    <row r="2478" spans="2:10">
      <c r="B2478" s="232"/>
      <c r="E2478" s="232"/>
      <c r="F2478" s="234"/>
      <c r="H2478" s="234"/>
      <c r="I2478" s="234"/>
      <c r="J2478" s="234"/>
    </row>
    <row r="2479" spans="2:10">
      <c r="B2479" s="232"/>
      <c r="E2479" s="232"/>
      <c r="F2479" s="234"/>
      <c r="H2479" s="234"/>
      <c r="I2479" s="234"/>
      <c r="J2479" s="234"/>
    </row>
    <row r="2480" spans="2:10">
      <c r="B2480" s="232"/>
      <c r="E2480" s="232"/>
      <c r="F2480" s="234"/>
      <c r="H2480" s="234"/>
      <c r="I2480" s="234"/>
      <c r="J2480" s="234"/>
    </row>
    <row r="2481" spans="2:10">
      <c r="B2481" s="232"/>
      <c r="E2481" s="232"/>
      <c r="F2481" s="234"/>
      <c r="H2481" s="234"/>
      <c r="I2481" s="234"/>
      <c r="J2481" s="234"/>
    </row>
    <row r="2482" spans="2:10">
      <c r="B2482" s="232"/>
      <c r="E2482" s="232"/>
      <c r="F2482" s="234"/>
      <c r="H2482" s="234"/>
      <c r="I2482" s="234"/>
      <c r="J2482" s="234"/>
    </row>
    <row r="2483" spans="2:10">
      <c r="B2483" s="232"/>
      <c r="E2483" s="232"/>
      <c r="F2483" s="234"/>
      <c r="H2483" s="234"/>
      <c r="I2483" s="234"/>
      <c r="J2483" s="234"/>
    </row>
    <row r="2484" spans="2:10">
      <c r="B2484" s="232"/>
      <c r="E2484" s="232"/>
      <c r="F2484" s="234"/>
      <c r="H2484" s="234"/>
      <c r="I2484" s="234"/>
      <c r="J2484" s="234"/>
    </row>
    <row r="2485" spans="2:10">
      <c r="B2485" s="232"/>
      <c r="E2485" s="232"/>
      <c r="F2485" s="234"/>
      <c r="H2485" s="234"/>
      <c r="I2485" s="234"/>
      <c r="J2485" s="234"/>
    </row>
    <row r="2486" spans="2:10">
      <c r="B2486" s="232"/>
      <c r="E2486" s="232"/>
      <c r="F2486" s="234"/>
      <c r="H2486" s="234"/>
      <c r="I2486" s="234"/>
      <c r="J2486" s="234"/>
    </row>
    <row r="2487" spans="2:10">
      <c r="B2487" s="232"/>
      <c r="E2487" s="232"/>
      <c r="F2487" s="234"/>
      <c r="H2487" s="234"/>
      <c r="I2487" s="234"/>
      <c r="J2487" s="234"/>
    </row>
    <row r="2488" spans="2:10">
      <c r="B2488" s="232"/>
      <c r="E2488" s="232"/>
      <c r="F2488" s="234"/>
      <c r="H2488" s="234"/>
      <c r="I2488" s="234"/>
      <c r="J2488" s="234"/>
    </row>
    <row r="2489" spans="2:10">
      <c r="B2489" s="232"/>
      <c r="E2489" s="232"/>
      <c r="F2489" s="234"/>
      <c r="H2489" s="234"/>
      <c r="I2489" s="234"/>
      <c r="J2489" s="234"/>
    </row>
    <row r="2490" spans="2:10">
      <c r="B2490" s="232"/>
      <c r="E2490" s="232"/>
      <c r="F2490" s="234"/>
      <c r="H2490" s="234"/>
      <c r="I2490" s="234"/>
      <c r="J2490" s="234"/>
    </row>
    <row r="2491" spans="2:10">
      <c r="B2491" s="232"/>
      <c r="E2491" s="232"/>
      <c r="F2491" s="234"/>
      <c r="H2491" s="234"/>
      <c r="I2491" s="234"/>
      <c r="J2491" s="234"/>
    </row>
    <row r="2492" spans="2:10">
      <c r="B2492" s="232"/>
      <c r="E2492" s="232"/>
      <c r="F2492" s="234"/>
      <c r="H2492" s="234"/>
      <c r="I2492" s="234"/>
      <c r="J2492" s="234"/>
    </row>
    <row r="2493" spans="2:10">
      <c r="B2493" s="232"/>
      <c r="E2493" s="232"/>
      <c r="F2493" s="234"/>
      <c r="H2493" s="234"/>
      <c r="I2493" s="234"/>
      <c r="J2493" s="234"/>
    </row>
    <row r="2494" spans="2:10">
      <c r="B2494" s="232"/>
      <c r="E2494" s="232"/>
      <c r="F2494" s="234"/>
      <c r="H2494" s="234"/>
      <c r="I2494" s="234"/>
      <c r="J2494" s="234"/>
    </row>
    <row r="2495" spans="2:10">
      <c r="B2495" s="232"/>
      <c r="E2495" s="232"/>
      <c r="F2495" s="234"/>
      <c r="H2495" s="234"/>
      <c r="I2495" s="234"/>
      <c r="J2495" s="234"/>
    </row>
    <row r="2496" spans="2:10">
      <c r="B2496" s="232"/>
      <c r="E2496" s="232"/>
      <c r="F2496" s="234"/>
      <c r="H2496" s="234"/>
      <c r="I2496" s="234"/>
      <c r="J2496" s="234"/>
    </row>
    <row r="2497" spans="2:10">
      <c r="B2497" s="232"/>
      <c r="E2497" s="232"/>
      <c r="F2497" s="234"/>
      <c r="H2497" s="234"/>
      <c r="I2497" s="234"/>
      <c r="J2497" s="234"/>
    </row>
    <row r="2498" spans="2:10">
      <c r="B2498" s="232"/>
      <c r="E2498" s="232"/>
      <c r="F2498" s="234"/>
      <c r="H2498" s="234"/>
      <c r="I2498" s="234"/>
      <c r="J2498" s="234"/>
    </row>
    <row r="2499" spans="2:10">
      <c r="B2499" s="232"/>
      <c r="E2499" s="232"/>
      <c r="F2499" s="234"/>
      <c r="H2499" s="234"/>
      <c r="I2499" s="234"/>
      <c r="J2499" s="234"/>
    </row>
    <row r="2500" spans="2:10">
      <c r="B2500" s="232"/>
      <c r="E2500" s="232"/>
      <c r="F2500" s="234"/>
      <c r="H2500" s="234"/>
      <c r="I2500" s="234"/>
      <c r="J2500" s="234"/>
    </row>
    <row r="2501" spans="2:10">
      <c r="B2501" s="232"/>
      <c r="E2501" s="232"/>
      <c r="F2501" s="234"/>
      <c r="H2501" s="234"/>
      <c r="I2501" s="234"/>
      <c r="J2501" s="234"/>
    </row>
    <row r="2502" spans="2:10">
      <c r="B2502" s="232"/>
      <c r="E2502" s="232"/>
      <c r="F2502" s="234"/>
      <c r="H2502" s="234"/>
      <c r="I2502" s="234"/>
      <c r="J2502" s="234"/>
    </row>
    <row r="2503" spans="2:10">
      <c r="B2503" s="232"/>
      <c r="E2503" s="232"/>
      <c r="F2503" s="234"/>
      <c r="H2503" s="234"/>
      <c r="I2503" s="234"/>
      <c r="J2503" s="234"/>
    </row>
    <row r="2504" spans="2:10">
      <c r="B2504" s="232"/>
      <c r="E2504" s="232"/>
      <c r="F2504" s="234"/>
      <c r="H2504" s="234"/>
      <c r="I2504" s="234"/>
      <c r="J2504" s="234"/>
    </row>
    <row r="2505" spans="2:10">
      <c r="B2505" s="232"/>
      <c r="E2505" s="232"/>
      <c r="F2505" s="234"/>
      <c r="H2505" s="234"/>
      <c r="I2505" s="234"/>
      <c r="J2505" s="234"/>
    </row>
    <row r="2506" spans="2:10">
      <c r="B2506" s="232"/>
      <c r="E2506" s="232"/>
      <c r="F2506" s="234"/>
      <c r="H2506" s="234"/>
      <c r="I2506" s="234"/>
      <c r="J2506" s="234"/>
    </row>
    <row r="2507" spans="2:10">
      <c r="B2507" s="232"/>
      <c r="E2507" s="232"/>
      <c r="F2507" s="234"/>
      <c r="H2507" s="234"/>
      <c r="I2507" s="234"/>
      <c r="J2507" s="234"/>
    </row>
    <row r="2508" spans="2:10">
      <c r="B2508" s="232"/>
      <c r="E2508" s="232"/>
      <c r="F2508" s="234"/>
      <c r="H2508" s="234"/>
      <c r="I2508" s="234"/>
      <c r="J2508" s="234"/>
    </row>
    <row r="2509" spans="2:10">
      <c r="B2509" s="232"/>
      <c r="E2509" s="232"/>
      <c r="F2509" s="234"/>
      <c r="H2509" s="234"/>
      <c r="I2509" s="234"/>
      <c r="J2509" s="234"/>
    </row>
    <row r="2510" spans="2:10">
      <c r="B2510" s="232"/>
      <c r="E2510" s="232"/>
      <c r="F2510" s="234"/>
      <c r="H2510" s="234"/>
      <c r="I2510" s="234"/>
      <c r="J2510" s="234"/>
    </row>
    <row r="2511" spans="2:10">
      <c r="B2511" s="232"/>
      <c r="E2511" s="232"/>
      <c r="F2511" s="234"/>
      <c r="H2511" s="234"/>
      <c r="I2511" s="234"/>
      <c r="J2511" s="234"/>
    </row>
    <row r="2512" spans="2:10">
      <c r="B2512" s="232"/>
      <c r="E2512" s="232"/>
      <c r="F2512" s="234"/>
      <c r="H2512" s="234"/>
      <c r="I2512" s="234"/>
      <c r="J2512" s="234"/>
    </row>
    <row r="2513" spans="2:10">
      <c r="B2513" s="232"/>
      <c r="E2513" s="232"/>
      <c r="F2513" s="234"/>
      <c r="H2513" s="234"/>
      <c r="I2513" s="234"/>
      <c r="J2513" s="234"/>
    </row>
    <row r="2514" spans="2:10">
      <c r="B2514" s="232"/>
      <c r="E2514" s="232"/>
      <c r="F2514" s="234"/>
      <c r="H2514" s="234"/>
      <c r="I2514" s="234"/>
      <c r="J2514" s="234"/>
    </row>
    <row r="2515" spans="2:10">
      <c r="B2515" s="232"/>
      <c r="E2515" s="232"/>
      <c r="F2515" s="234"/>
      <c r="H2515" s="234"/>
      <c r="I2515" s="234"/>
      <c r="J2515" s="234"/>
    </row>
    <row r="2516" spans="2:10">
      <c r="B2516" s="232"/>
      <c r="E2516" s="232"/>
      <c r="F2516" s="234"/>
      <c r="H2516" s="234"/>
      <c r="I2516" s="234"/>
      <c r="J2516" s="234"/>
    </row>
    <row r="2517" spans="2:10">
      <c r="B2517" s="232"/>
      <c r="E2517" s="232"/>
      <c r="F2517" s="234"/>
      <c r="H2517" s="234"/>
      <c r="I2517" s="234"/>
      <c r="J2517" s="234"/>
    </row>
    <row r="2518" spans="2:10">
      <c r="B2518" s="232"/>
      <c r="E2518" s="232"/>
      <c r="F2518" s="234"/>
      <c r="H2518" s="234"/>
      <c r="I2518" s="234"/>
      <c r="J2518" s="234"/>
    </row>
    <row r="2519" spans="2:10">
      <c r="B2519" s="232"/>
      <c r="E2519" s="232"/>
      <c r="F2519" s="234"/>
      <c r="H2519" s="234"/>
      <c r="I2519" s="234"/>
      <c r="J2519" s="234"/>
    </row>
    <row r="2520" spans="2:10">
      <c r="B2520" s="232"/>
      <c r="E2520" s="232"/>
      <c r="F2520" s="234"/>
      <c r="H2520" s="234"/>
      <c r="I2520" s="234"/>
      <c r="J2520" s="234"/>
    </row>
    <row r="2521" spans="2:10">
      <c r="B2521" s="232"/>
      <c r="E2521" s="232"/>
      <c r="F2521" s="234"/>
      <c r="H2521" s="234"/>
      <c r="I2521" s="234"/>
      <c r="J2521" s="234"/>
    </row>
    <row r="2522" spans="2:10">
      <c r="B2522" s="232"/>
      <c r="E2522" s="232"/>
      <c r="F2522" s="234"/>
      <c r="H2522" s="234"/>
      <c r="I2522" s="234"/>
      <c r="J2522" s="234"/>
    </row>
    <row r="2523" spans="2:10">
      <c r="B2523" s="232"/>
      <c r="E2523" s="232"/>
      <c r="F2523" s="234"/>
      <c r="H2523" s="234"/>
      <c r="I2523" s="234"/>
      <c r="J2523" s="234"/>
    </row>
    <row r="2524" spans="2:10">
      <c r="B2524" s="232"/>
      <c r="E2524" s="232"/>
      <c r="F2524" s="234"/>
      <c r="H2524" s="234"/>
      <c r="I2524" s="234"/>
      <c r="J2524" s="234"/>
    </row>
    <row r="2525" spans="2:10">
      <c r="B2525" s="232"/>
      <c r="E2525" s="232"/>
      <c r="F2525" s="234"/>
      <c r="H2525" s="234"/>
      <c r="I2525" s="234"/>
      <c r="J2525" s="234"/>
    </row>
    <row r="2526" spans="2:10">
      <c r="B2526" s="232"/>
      <c r="E2526" s="232"/>
      <c r="F2526" s="234"/>
      <c r="H2526" s="234"/>
      <c r="I2526" s="234"/>
      <c r="J2526" s="234"/>
    </row>
    <row r="2527" spans="2:10">
      <c r="B2527" s="232"/>
      <c r="E2527" s="232"/>
      <c r="F2527" s="234"/>
      <c r="H2527" s="234"/>
      <c r="I2527" s="234"/>
      <c r="J2527" s="234"/>
    </row>
    <row r="2528" spans="2:10">
      <c r="B2528" s="232"/>
      <c r="E2528" s="232"/>
      <c r="F2528" s="234"/>
      <c r="H2528" s="234"/>
      <c r="I2528" s="234"/>
      <c r="J2528" s="234"/>
    </row>
    <row r="2529" spans="2:10">
      <c r="B2529" s="232"/>
      <c r="E2529" s="232"/>
      <c r="F2529" s="234"/>
      <c r="H2529" s="234"/>
      <c r="I2529" s="234"/>
      <c r="J2529" s="234"/>
    </row>
    <row r="2530" spans="2:10">
      <c r="B2530" s="232"/>
      <c r="E2530" s="232"/>
      <c r="F2530" s="234"/>
      <c r="H2530" s="234"/>
      <c r="I2530" s="234"/>
      <c r="J2530" s="234"/>
    </row>
    <row r="2531" spans="2:10">
      <c r="B2531" s="232"/>
      <c r="E2531" s="232"/>
      <c r="F2531" s="234"/>
      <c r="H2531" s="234"/>
      <c r="I2531" s="234"/>
      <c r="J2531" s="234"/>
    </row>
    <row r="2532" spans="2:10">
      <c r="B2532" s="232"/>
      <c r="E2532" s="232"/>
      <c r="F2532" s="234"/>
      <c r="H2532" s="234"/>
      <c r="I2532" s="234"/>
      <c r="J2532" s="234"/>
    </row>
    <row r="2533" spans="2:10">
      <c r="B2533" s="232"/>
      <c r="E2533" s="232"/>
      <c r="F2533" s="234"/>
      <c r="H2533" s="234"/>
      <c r="I2533" s="234"/>
      <c r="J2533" s="234"/>
    </row>
    <row r="2534" spans="2:10">
      <c r="B2534" s="232"/>
      <c r="E2534" s="232"/>
      <c r="F2534" s="234"/>
      <c r="H2534" s="234"/>
      <c r="I2534" s="234"/>
      <c r="J2534" s="234"/>
    </row>
    <row r="2535" spans="2:10">
      <c r="B2535" s="232"/>
      <c r="E2535" s="232"/>
      <c r="F2535" s="234"/>
      <c r="H2535" s="234"/>
      <c r="I2535" s="234"/>
      <c r="J2535" s="234"/>
    </row>
    <row r="2536" spans="2:10">
      <c r="B2536" s="232"/>
      <c r="E2536" s="232"/>
      <c r="F2536" s="234"/>
      <c r="H2536" s="234"/>
      <c r="I2536" s="234"/>
      <c r="J2536" s="234"/>
    </row>
    <row r="2537" spans="2:10">
      <c r="B2537" s="232"/>
      <c r="E2537" s="232"/>
      <c r="F2537" s="234"/>
      <c r="H2537" s="234"/>
      <c r="I2537" s="234"/>
      <c r="J2537" s="234"/>
    </row>
    <row r="2538" spans="2:10">
      <c r="B2538" s="232"/>
      <c r="E2538" s="232"/>
      <c r="F2538" s="234"/>
      <c r="H2538" s="234"/>
      <c r="I2538" s="234"/>
      <c r="J2538" s="234"/>
    </row>
    <row r="2539" spans="2:10">
      <c r="B2539" s="232"/>
      <c r="E2539" s="232"/>
      <c r="F2539" s="234"/>
      <c r="H2539" s="234"/>
      <c r="I2539" s="234"/>
      <c r="J2539" s="234"/>
    </row>
    <row r="2540" spans="2:10">
      <c r="B2540" s="232"/>
      <c r="E2540" s="232"/>
      <c r="F2540" s="234"/>
      <c r="H2540" s="234"/>
      <c r="I2540" s="234"/>
      <c r="J2540" s="234"/>
    </row>
    <row r="2541" spans="2:10">
      <c r="B2541" s="232"/>
      <c r="E2541" s="232"/>
      <c r="F2541" s="234"/>
      <c r="H2541" s="234"/>
      <c r="I2541" s="234"/>
      <c r="J2541" s="234"/>
    </row>
    <row r="2542" spans="2:10">
      <c r="B2542" s="232"/>
      <c r="E2542" s="232"/>
      <c r="F2542" s="234"/>
      <c r="H2542" s="234"/>
      <c r="I2542" s="234"/>
      <c r="J2542" s="234"/>
    </row>
    <row r="2543" spans="2:10">
      <c r="B2543" s="232"/>
      <c r="E2543" s="232"/>
      <c r="F2543" s="234"/>
      <c r="H2543" s="234"/>
      <c r="I2543" s="234"/>
      <c r="J2543" s="234"/>
    </row>
    <row r="2544" spans="2:10">
      <c r="B2544" s="232"/>
      <c r="E2544" s="232"/>
      <c r="F2544" s="234"/>
      <c r="H2544" s="234"/>
      <c r="I2544" s="234"/>
      <c r="J2544" s="234"/>
    </row>
    <row r="2545" spans="2:10">
      <c r="B2545" s="232"/>
      <c r="E2545" s="232"/>
      <c r="F2545" s="234"/>
      <c r="H2545" s="234"/>
      <c r="I2545" s="234"/>
      <c r="J2545" s="234"/>
    </row>
    <row r="2546" spans="2:10">
      <c r="B2546" s="232"/>
      <c r="E2546" s="232"/>
      <c r="F2546" s="234"/>
      <c r="H2546" s="234"/>
      <c r="I2546" s="234"/>
      <c r="J2546" s="234"/>
    </row>
    <row r="2547" spans="2:10">
      <c r="B2547" s="232"/>
      <c r="E2547" s="232"/>
      <c r="F2547" s="234"/>
      <c r="H2547" s="234"/>
      <c r="I2547" s="234"/>
      <c r="J2547" s="234"/>
    </row>
    <row r="2548" spans="2:10">
      <c r="B2548" s="232"/>
      <c r="E2548" s="232"/>
      <c r="F2548" s="234"/>
      <c r="H2548" s="234"/>
      <c r="I2548" s="234"/>
      <c r="J2548" s="234"/>
    </row>
    <row r="2549" spans="2:10">
      <c r="B2549" s="232"/>
      <c r="E2549" s="232"/>
      <c r="F2549" s="234"/>
      <c r="H2549" s="234"/>
      <c r="I2549" s="234"/>
      <c r="J2549" s="234"/>
    </row>
    <row r="2550" spans="2:10">
      <c r="B2550" s="232"/>
      <c r="E2550" s="232"/>
      <c r="F2550" s="234"/>
      <c r="H2550" s="234"/>
      <c r="I2550" s="234"/>
      <c r="J2550" s="234"/>
    </row>
    <row r="2551" spans="2:10">
      <c r="B2551" s="232"/>
      <c r="E2551" s="232"/>
      <c r="F2551" s="234"/>
      <c r="H2551" s="234"/>
      <c r="I2551" s="234"/>
      <c r="J2551" s="234"/>
    </row>
    <row r="2552" spans="2:10">
      <c r="B2552" s="232"/>
      <c r="E2552" s="232"/>
      <c r="F2552" s="234"/>
      <c r="H2552" s="234"/>
      <c r="I2552" s="234"/>
      <c r="J2552" s="234"/>
    </row>
    <row r="2553" spans="2:10">
      <c r="B2553" s="232"/>
      <c r="E2553" s="232"/>
      <c r="F2553" s="234"/>
      <c r="H2553" s="234"/>
      <c r="I2553" s="234"/>
      <c r="J2553" s="234"/>
    </row>
    <row r="2554" spans="2:10">
      <c r="B2554" s="232"/>
      <c r="E2554" s="232"/>
      <c r="F2554" s="234"/>
      <c r="H2554" s="234"/>
      <c r="I2554" s="234"/>
      <c r="J2554" s="234"/>
    </row>
    <row r="2555" spans="2:10">
      <c r="B2555" s="232"/>
      <c r="E2555" s="232"/>
      <c r="F2555" s="234"/>
      <c r="H2555" s="234"/>
      <c r="I2555" s="234"/>
      <c r="J2555" s="234"/>
    </row>
    <row r="2556" spans="2:10">
      <c r="B2556" s="232"/>
      <c r="E2556" s="232"/>
      <c r="F2556" s="234"/>
      <c r="H2556" s="234"/>
      <c r="I2556" s="234"/>
      <c r="J2556" s="234"/>
    </row>
    <row r="2557" spans="2:10">
      <c r="B2557" s="232"/>
      <c r="E2557" s="232"/>
      <c r="F2557" s="234"/>
      <c r="H2557" s="234"/>
      <c r="I2557" s="234"/>
      <c r="J2557" s="234"/>
    </row>
    <row r="2558" spans="2:10">
      <c r="B2558" s="232"/>
      <c r="E2558" s="232"/>
      <c r="F2558" s="234"/>
      <c r="H2558" s="234"/>
      <c r="I2558" s="234"/>
      <c r="J2558" s="234"/>
    </row>
    <row r="2559" spans="2:10">
      <c r="B2559" s="232"/>
      <c r="E2559" s="232"/>
      <c r="F2559" s="234"/>
      <c r="H2559" s="234"/>
      <c r="I2559" s="234"/>
      <c r="J2559" s="234"/>
    </row>
    <row r="2560" spans="2:10">
      <c r="B2560" s="232"/>
      <c r="E2560" s="232"/>
      <c r="F2560" s="234"/>
      <c r="H2560" s="234"/>
      <c r="I2560" s="234"/>
      <c r="J2560" s="234"/>
    </row>
    <row r="2561" spans="2:10">
      <c r="B2561" s="232"/>
      <c r="E2561" s="232"/>
      <c r="F2561" s="234"/>
      <c r="H2561" s="234"/>
      <c r="I2561" s="234"/>
      <c r="J2561" s="234"/>
    </row>
    <row r="2562" spans="2:10">
      <c r="B2562" s="232"/>
      <c r="E2562" s="232"/>
      <c r="F2562" s="234"/>
      <c r="H2562" s="234"/>
      <c r="I2562" s="234"/>
      <c r="J2562" s="234"/>
    </row>
    <row r="2563" spans="2:10">
      <c r="B2563" s="232"/>
      <c r="E2563" s="232"/>
      <c r="F2563" s="234"/>
      <c r="H2563" s="234"/>
      <c r="I2563" s="234"/>
      <c r="J2563" s="234"/>
    </row>
    <row r="2564" spans="2:10">
      <c r="B2564" s="232"/>
      <c r="E2564" s="232"/>
      <c r="F2564" s="234"/>
      <c r="H2564" s="234"/>
      <c r="I2564" s="234"/>
      <c r="J2564" s="234"/>
    </row>
    <row r="2565" spans="2:10">
      <c r="B2565" s="232"/>
      <c r="E2565" s="232"/>
      <c r="F2565" s="234"/>
      <c r="H2565" s="234"/>
      <c r="I2565" s="234"/>
      <c r="J2565" s="234"/>
    </row>
    <row r="2566" spans="2:10">
      <c r="B2566" s="232"/>
      <c r="E2566" s="232"/>
      <c r="F2566" s="234"/>
      <c r="H2566" s="234"/>
      <c r="I2566" s="234"/>
      <c r="J2566" s="234"/>
    </row>
    <row r="2567" spans="2:10">
      <c r="B2567" s="232"/>
      <c r="E2567" s="232"/>
      <c r="F2567" s="234"/>
      <c r="H2567" s="234"/>
      <c r="I2567" s="234"/>
      <c r="J2567" s="234"/>
    </row>
    <row r="2568" spans="2:10">
      <c r="B2568" s="232"/>
      <c r="E2568" s="232"/>
      <c r="F2568" s="234"/>
      <c r="H2568" s="234"/>
      <c r="I2568" s="234"/>
      <c r="J2568" s="234"/>
    </row>
    <row r="2569" spans="2:10">
      <c r="B2569" s="232"/>
      <c r="E2569" s="232"/>
      <c r="F2569" s="234"/>
      <c r="H2569" s="234"/>
      <c r="I2569" s="234"/>
      <c r="J2569" s="234"/>
    </row>
    <row r="2570" spans="2:10">
      <c r="B2570" s="232"/>
      <c r="E2570" s="232"/>
      <c r="F2570" s="234"/>
      <c r="H2570" s="234"/>
      <c r="I2570" s="234"/>
      <c r="J2570" s="234"/>
    </row>
    <row r="2571" spans="2:10">
      <c r="B2571" s="232"/>
      <c r="E2571" s="232"/>
      <c r="F2571" s="234"/>
      <c r="H2571" s="234"/>
      <c r="I2571" s="234"/>
      <c r="J2571" s="234"/>
    </row>
    <row r="2572" spans="2:10">
      <c r="B2572" s="232"/>
      <c r="E2572" s="232"/>
      <c r="F2572" s="234"/>
      <c r="H2572" s="234"/>
      <c r="I2572" s="234"/>
      <c r="J2572" s="234"/>
    </row>
    <row r="2573" spans="2:10">
      <c r="B2573" s="232"/>
      <c r="E2573" s="232"/>
      <c r="F2573" s="234"/>
      <c r="H2573" s="234"/>
      <c r="I2573" s="234"/>
      <c r="J2573" s="234"/>
    </row>
    <row r="2574" spans="2:10">
      <c r="B2574" s="232"/>
      <c r="E2574" s="232"/>
      <c r="F2574" s="234"/>
      <c r="H2574" s="234"/>
      <c r="I2574" s="234"/>
      <c r="J2574" s="234"/>
    </row>
    <row r="2575" spans="2:10">
      <c r="B2575" s="232"/>
      <c r="E2575" s="232"/>
      <c r="F2575" s="234"/>
      <c r="H2575" s="234"/>
      <c r="I2575" s="234"/>
      <c r="J2575" s="234"/>
    </row>
    <row r="2576" spans="2:10">
      <c r="B2576" s="232"/>
      <c r="E2576" s="232"/>
      <c r="F2576" s="234"/>
      <c r="H2576" s="234"/>
      <c r="I2576" s="234"/>
      <c r="J2576" s="234"/>
    </row>
    <row r="2577" spans="2:10">
      <c r="B2577" s="232"/>
      <c r="E2577" s="232"/>
      <c r="F2577" s="234"/>
      <c r="H2577" s="234"/>
      <c r="I2577" s="234"/>
      <c r="J2577" s="234"/>
    </row>
    <row r="2578" spans="2:10">
      <c r="B2578" s="232"/>
      <c r="E2578" s="232"/>
      <c r="F2578" s="234"/>
      <c r="H2578" s="234"/>
      <c r="I2578" s="234"/>
      <c r="J2578" s="234"/>
    </row>
    <row r="2579" spans="2:10">
      <c r="B2579" s="232"/>
      <c r="E2579" s="232"/>
      <c r="F2579" s="234"/>
      <c r="H2579" s="234"/>
      <c r="I2579" s="234"/>
      <c r="J2579" s="234"/>
    </row>
    <row r="2580" spans="2:10">
      <c r="B2580" s="232"/>
      <c r="E2580" s="232"/>
      <c r="F2580" s="234"/>
      <c r="H2580" s="234"/>
      <c r="I2580" s="234"/>
      <c r="J2580" s="234"/>
    </row>
    <row r="2581" spans="2:10">
      <c r="B2581" s="232"/>
      <c r="E2581" s="232"/>
      <c r="F2581" s="234"/>
      <c r="H2581" s="234"/>
      <c r="I2581" s="234"/>
      <c r="J2581" s="234"/>
    </row>
    <row r="2582" spans="2:10">
      <c r="B2582" s="232"/>
      <c r="E2582" s="232"/>
      <c r="F2582" s="234"/>
      <c r="H2582" s="234"/>
      <c r="I2582" s="234"/>
      <c r="J2582" s="234"/>
    </row>
    <row r="2583" spans="2:10">
      <c r="B2583" s="232"/>
      <c r="E2583" s="232"/>
      <c r="F2583" s="234"/>
      <c r="H2583" s="234"/>
      <c r="I2583" s="234"/>
      <c r="J2583" s="234"/>
    </row>
    <row r="2584" spans="2:10">
      <c r="B2584" s="232"/>
      <c r="E2584" s="232"/>
      <c r="F2584" s="234"/>
      <c r="H2584" s="234"/>
      <c r="I2584" s="234"/>
      <c r="J2584" s="234"/>
    </row>
    <row r="2585" spans="2:10">
      <c r="B2585" s="232"/>
      <c r="E2585" s="232"/>
      <c r="F2585" s="234"/>
      <c r="H2585" s="234"/>
      <c r="I2585" s="234"/>
      <c r="J2585" s="234"/>
    </row>
    <row r="2586" spans="2:10">
      <c r="B2586" s="232"/>
      <c r="E2586" s="232"/>
      <c r="F2586" s="234"/>
      <c r="H2586" s="234"/>
      <c r="I2586" s="234"/>
      <c r="J2586" s="234"/>
    </row>
    <row r="2587" spans="2:10">
      <c r="B2587" s="232"/>
      <c r="E2587" s="232"/>
      <c r="F2587" s="234"/>
      <c r="H2587" s="234"/>
      <c r="I2587" s="234"/>
      <c r="J2587" s="234"/>
    </row>
    <row r="2588" spans="2:10">
      <c r="B2588" s="232"/>
      <c r="E2588" s="232"/>
      <c r="F2588" s="234"/>
      <c r="H2588" s="234"/>
      <c r="I2588" s="234"/>
      <c r="J2588" s="234"/>
    </row>
    <row r="2589" spans="2:10">
      <c r="B2589" s="232"/>
      <c r="E2589" s="232"/>
      <c r="F2589" s="234"/>
      <c r="H2589" s="234"/>
      <c r="I2589" s="234"/>
      <c r="J2589" s="234"/>
    </row>
    <row r="2590" spans="2:10">
      <c r="B2590" s="232"/>
      <c r="E2590" s="232"/>
      <c r="F2590" s="234"/>
      <c r="H2590" s="234"/>
      <c r="I2590" s="234"/>
      <c r="J2590" s="234"/>
    </row>
    <row r="2591" spans="2:10">
      <c r="B2591" s="232"/>
      <c r="E2591" s="232"/>
      <c r="F2591" s="234"/>
      <c r="H2591" s="234"/>
      <c r="I2591" s="234"/>
      <c r="J2591" s="234"/>
    </row>
    <row r="2592" spans="2:10">
      <c r="B2592" s="232"/>
      <c r="E2592" s="232"/>
      <c r="F2592" s="234"/>
      <c r="H2592" s="234"/>
      <c r="I2592" s="234"/>
      <c r="J2592" s="234"/>
    </row>
    <row r="2593" spans="2:10">
      <c r="B2593" s="232"/>
      <c r="E2593" s="232"/>
      <c r="F2593" s="234"/>
      <c r="H2593" s="234"/>
      <c r="I2593" s="234"/>
      <c r="J2593" s="234"/>
    </row>
    <row r="2594" spans="2:10">
      <c r="B2594" s="232"/>
      <c r="E2594" s="232"/>
      <c r="F2594" s="234"/>
      <c r="H2594" s="234"/>
      <c r="I2594" s="234"/>
      <c r="J2594" s="234"/>
    </row>
    <row r="2595" spans="2:10">
      <c r="B2595" s="232"/>
      <c r="E2595" s="232"/>
      <c r="F2595" s="234"/>
      <c r="H2595" s="234"/>
      <c r="I2595" s="234"/>
      <c r="J2595" s="234"/>
    </row>
    <row r="2596" spans="2:10">
      <c r="B2596" s="232"/>
      <c r="E2596" s="232"/>
      <c r="F2596" s="234"/>
      <c r="H2596" s="234"/>
      <c r="I2596" s="234"/>
      <c r="J2596" s="234"/>
    </row>
    <row r="2597" spans="2:10">
      <c r="B2597" s="232"/>
      <c r="E2597" s="232"/>
      <c r="F2597" s="234"/>
      <c r="H2597" s="234"/>
      <c r="I2597" s="234"/>
      <c r="J2597" s="234"/>
    </row>
    <row r="2598" spans="2:10">
      <c r="B2598" s="232"/>
      <c r="E2598" s="232"/>
      <c r="F2598" s="234"/>
      <c r="H2598" s="234"/>
      <c r="I2598" s="234"/>
      <c r="J2598" s="234"/>
    </row>
    <row r="2599" spans="2:10">
      <c r="B2599" s="232"/>
      <c r="E2599" s="232"/>
      <c r="F2599" s="234"/>
      <c r="H2599" s="234"/>
      <c r="I2599" s="234"/>
      <c r="J2599" s="234"/>
    </row>
    <row r="2600" spans="2:10">
      <c r="B2600" s="232"/>
      <c r="E2600" s="232"/>
      <c r="F2600" s="234"/>
      <c r="H2600" s="234"/>
      <c r="I2600" s="234"/>
      <c r="J2600" s="234"/>
    </row>
    <row r="2601" spans="2:10">
      <c r="B2601" s="232"/>
      <c r="E2601" s="232"/>
      <c r="F2601" s="234"/>
      <c r="H2601" s="234"/>
      <c r="I2601" s="234"/>
      <c r="J2601" s="234"/>
    </row>
    <row r="2602" spans="2:10">
      <c r="B2602" s="232"/>
      <c r="E2602" s="232"/>
      <c r="F2602" s="234"/>
      <c r="H2602" s="234"/>
      <c r="I2602" s="234"/>
      <c r="J2602" s="234"/>
    </row>
    <row r="2603" spans="2:10">
      <c r="B2603" s="232"/>
      <c r="E2603" s="232"/>
      <c r="F2603" s="234"/>
      <c r="H2603" s="234"/>
      <c r="I2603" s="234"/>
      <c r="J2603" s="234"/>
    </row>
    <row r="2604" spans="2:10">
      <c r="B2604" s="232"/>
      <c r="E2604" s="232"/>
      <c r="F2604" s="234"/>
      <c r="H2604" s="234"/>
      <c r="I2604" s="234"/>
      <c r="J2604" s="234"/>
    </row>
    <row r="2605" spans="2:10">
      <c r="B2605" s="232"/>
      <c r="E2605" s="232"/>
      <c r="F2605" s="234"/>
      <c r="H2605" s="234"/>
      <c r="I2605" s="234"/>
      <c r="J2605" s="234"/>
    </row>
    <row r="2606" spans="2:10">
      <c r="B2606" s="232"/>
      <c r="E2606" s="232"/>
      <c r="F2606" s="234"/>
      <c r="H2606" s="234"/>
      <c r="I2606" s="234"/>
      <c r="J2606" s="234"/>
    </row>
    <row r="2607" spans="2:10">
      <c r="B2607" s="232"/>
      <c r="E2607" s="232"/>
      <c r="F2607" s="234"/>
      <c r="H2607" s="234"/>
      <c r="I2607" s="234"/>
      <c r="J2607" s="234"/>
    </row>
    <row r="2608" spans="2:10">
      <c r="B2608" s="232"/>
      <c r="E2608" s="232"/>
      <c r="F2608" s="234"/>
      <c r="H2608" s="234"/>
      <c r="I2608" s="234"/>
      <c r="J2608" s="234"/>
    </row>
    <row r="2609" spans="2:10">
      <c r="B2609" s="232"/>
      <c r="E2609" s="232"/>
      <c r="F2609" s="234"/>
      <c r="H2609" s="234"/>
      <c r="I2609" s="234"/>
      <c r="J2609" s="234"/>
    </row>
    <row r="2610" spans="2:10">
      <c r="B2610" s="232"/>
      <c r="E2610" s="232"/>
      <c r="F2610" s="234"/>
      <c r="H2610" s="234"/>
      <c r="I2610" s="234"/>
      <c r="J2610" s="234"/>
    </row>
    <row r="2611" spans="2:10">
      <c r="B2611" s="232"/>
      <c r="E2611" s="232"/>
      <c r="F2611" s="234"/>
      <c r="H2611" s="234"/>
      <c r="I2611" s="234"/>
      <c r="J2611" s="234"/>
    </row>
    <row r="2612" spans="2:10">
      <c r="B2612" s="232"/>
      <c r="E2612" s="232"/>
      <c r="F2612" s="234"/>
      <c r="H2612" s="234"/>
      <c r="I2612" s="234"/>
      <c r="J2612" s="234"/>
    </row>
    <row r="2613" spans="2:10">
      <c r="B2613" s="232"/>
      <c r="E2613" s="232"/>
      <c r="F2613" s="234"/>
      <c r="H2613" s="234"/>
      <c r="I2613" s="234"/>
      <c r="J2613" s="234"/>
    </row>
    <row r="2614" spans="2:10">
      <c r="B2614" s="232"/>
      <c r="E2614" s="232"/>
      <c r="F2614" s="234"/>
      <c r="H2614" s="234"/>
      <c r="I2614" s="234"/>
      <c r="J2614" s="234"/>
    </row>
    <row r="2615" spans="2:10">
      <c r="B2615" s="232"/>
      <c r="E2615" s="232"/>
      <c r="F2615" s="234"/>
      <c r="H2615" s="234"/>
      <c r="I2615" s="234"/>
      <c r="J2615" s="234"/>
    </row>
    <row r="2616" spans="2:10">
      <c r="B2616" s="232"/>
      <c r="E2616" s="232"/>
      <c r="F2616" s="234"/>
      <c r="H2616" s="234"/>
      <c r="I2616" s="234"/>
      <c r="J2616" s="234"/>
    </row>
    <row r="2617" spans="2:10">
      <c r="B2617" s="232"/>
      <c r="E2617" s="232"/>
      <c r="F2617" s="234"/>
      <c r="H2617" s="234"/>
      <c r="I2617" s="234"/>
      <c r="J2617" s="234"/>
    </row>
    <row r="2618" spans="2:10">
      <c r="B2618" s="232"/>
      <c r="E2618" s="232"/>
      <c r="F2618" s="234"/>
      <c r="H2618" s="234"/>
      <c r="I2618" s="234"/>
      <c r="J2618" s="234"/>
    </row>
    <row r="2619" spans="2:10">
      <c r="B2619" s="232"/>
      <c r="E2619" s="232"/>
      <c r="F2619" s="234"/>
      <c r="H2619" s="234"/>
      <c r="I2619" s="234"/>
      <c r="J2619" s="234"/>
    </row>
    <row r="2620" spans="2:10">
      <c r="B2620" s="232"/>
      <c r="E2620" s="232"/>
      <c r="F2620" s="234"/>
      <c r="H2620" s="234"/>
      <c r="I2620" s="234"/>
      <c r="J2620" s="234"/>
    </row>
    <row r="2621" spans="2:10">
      <c r="B2621" s="232"/>
      <c r="E2621" s="232"/>
      <c r="F2621" s="234"/>
      <c r="H2621" s="234"/>
      <c r="I2621" s="234"/>
      <c r="J2621" s="234"/>
    </row>
    <row r="2622" spans="2:10">
      <c r="B2622" s="232"/>
      <c r="E2622" s="232"/>
      <c r="F2622" s="234"/>
      <c r="H2622" s="234"/>
      <c r="I2622" s="234"/>
      <c r="J2622" s="234"/>
    </row>
    <row r="2623" spans="2:10">
      <c r="B2623" s="232"/>
      <c r="E2623" s="232"/>
      <c r="F2623" s="234"/>
      <c r="H2623" s="234"/>
      <c r="I2623" s="234"/>
      <c r="J2623" s="234"/>
    </row>
    <row r="2624" spans="2:10">
      <c r="B2624" s="232"/>
      <c r="E2624" s="232"/>
      <c r="F2624" s="234"/>
      <c r="H2624" s="234"/>
      <c r="I2624" s="234"/>
      <c r="J2624" s="234"/>
    </row>
    <row r="2625" spans="2:10">
      <c r="B2625" s="232"/>
      <c r="E2625" s="232"/>
      <c r="F2625" s="234"/>
      <c r="H2625" s="234"/>
      <c r="I2625" s="234"/>
      <c r="J2625" s="234"/>
    </row>
    <row r="2626" spans="2:10">
      <c r="B2626" s="232"/>
      <c r="E2626" s="232"/>
      <c r="F2626" s="234"/>
      <c r="H2626" s="234"/>
      <c r="I2626" s="234"/>
      <c r="J2626" s="234"/>
    </row>
    <row r="2627" spans="2:10">
      <c r="B2627" s="232"/>
      <c r="E2627" s="232"/>
      <c r="F2627" s="234"/>
      <c r="H2627" s="234"/>
      <c r="I2627" s="234"/>
      <c r="J2627" s="234"/>
    </row>
    <row r="2628" spans="2:10">
      <c r="B2628" s="232"/>
      <c r="E2628" s="232"/>
      <c r="F2628" s="234"/>
      <c r="H2628" s="234"/>
      <c r="I2628" s="234"/>
      <c r="J2628" s="234"/>
    </row>
    <row r="2629" spans="2:10">
      <c r="B2629" s="232"/>
      <c r="E2629" s="232"/>
      <c r="F2629" s="234"/>
      <c r="H2629" s="234"/>
      <c r="I2629" s="234"/>
      <c r="J2629" s="234"/>
    </row>
    <row r="2630" spans="2:10">
      <c r="B2630" s="232"/>
      <c r="E2630" s="232"/>
      <c r="F2630" s="234"/>
      <c r="H2630" s="234"/>
      <c r="I2630" s="234"/>
      <c r="J2630" s="234"/>
    </row>
    <row r="2631" spans="2:10">
      <c r="B2631" s="232"/>
      <c r="E2631" s="232"/>
      <c r="F2631" s="234"/>
      <c r="H2631" s="234"/>
      <c r="I2631" s="234"/>
      <c r="J2631" s="234"/>
    </row>
    <row r="2632" spans="2:10">
      <c r="B2632" s="232"/>
      <c r="E2632" s="232"/>
      <c r="F2632" s="234"/>
      <c r="H2632" s="234"/>
      <c r="I2632" s="234"/>
      <c r="J2632" s="234"/>
    </row>
    <row r="2633" spans="2:10">
      <c r="B2633" s="232"/>
      <c r="E2633" s="232"/>
      <c r="F2633" s="234"/>
      <c r="H2633" s="234"/>
      <c r="I2633" s="234"/>
      <c r="J2633" s="234"/>
    </row>
    <row r="2634" spans="2:10">
      <c r="B2634" s="232"/>
      <c r="E2634" s="232"/>
      <c r="F2634" s="234"/>
      <c r="H2634" s="234"/>
      <c r="I2634" s="234"/>
      <c r="J2634" s="234"/>
    </row>
    <row r="2635" spans="2:10">
      <c r="B2635" s="232"/>
      <c r="E2635" s="232"/>
      <c r="F2635" s="234"/>
      <c r="H2635" s="234"/>
      <c r="I2635" s="234"/>
      <c r="J2635" s="234"/>
    </row>
    <row r="2636" spans="2:10">
      <c r="B2636" s="232"/>
      <c r="E2636" s="232"/>
      <c r="F2636" s="234"/>
      <c r="H2636" s="234"/>
      <c r="I2636" s="234"/>
      <c r="J2636" s="234"/>
    </row>
    <row r="2637" spans="2:10">
      <c r="B2637" s="232"/>
      <c r="E2637" s="232"/>
      <c r="F2637" s="234"/>
      <c r="H2637" s="234"/>
      <c r="I2637" s="234"/>
      <c r="J2637" s="234"/>
    </row>
    <row r="2638" spans="2:10">
      <c r="B2638" s="232"/>
      <c r="E2638" s="232"/>
      <c r="F2638" s="234"/>
      <c r="H2638" s="234"/>
      <c r="I2638" s="234"/>
      <c r="J2638" s="234"/>
    </row>
    <row r="2639" spans="2:10">
      <c r="B2639" s="232"/>
      <c r="E2639" s="232"/>
      <c r="F2639" s="234"/>
      <c r="H2639" s="234"/>
      <c r="I2639" s="234"/>
      <c r="J2639" s="234"/>
    </row>
    <row r="2640" spans="2:10">
      <c r="B2640" s="232"/>
      <c r="E2640" s="232"/>
      <c r="F2640" s="234"/>
      <c r="H2640" s="234"/>
      <c r="I2640" s="234"/>
      <c r="J2640" s="234"/>
    </row>
    <row r="2641" spans="2:10">
      <c r="B2641" s="232"/>
      <c r="E2641" s="232"/>
      <c r="F2641" s="234"/>
      <c r="H2641" s="234"/>
      <c r="I2641" s="234"/>
      <c r="J2641" s="234"/>
    </row>
    <row r="2642" spans="2:10">
      <c r="B2642" s="232"/>
      <c r="E2642" s="232"/>
      <c r="F2642" s="234"/>
      <c r="H2642" s="234"/>
      <c r="I2642" s="234"/>
      <c r="J2642" s="234"/>
    </row>
    <row r="2643" spans="2:10">
      <c r="B2643" s="232"/>
      <c r="E2643" s="232"/>
      <c r="F2643" s="234"/>
      <c r="H2643" s="234"/>
      <c r="I2643" s="234"/>
      <c r="J2643" s="234"/>
    </row>
    <row r="2644" spans="2:10">
      <c r="B2644" s="232"/>
      <c r="E2644" s="232"/>
      <c r="F2644" s="234"/>
      <c r="H2644" s="234"/>
      <c r="I2644" s="234"/>
      <c r="J2644" s="234"/>
    </row>
    <row r="2645" spans="2:10">
      <c r="B2645" s="232"/>
      <c r="E2645" s="232"/>
      <c r="F2645" s="234"/>
      <c r="H2645" s="234"/>
      <c r="I2645" s="234"/>
      <c r="J2645" s="234"/>
    </row>
    <row r="2646" spans="2:10">
      <c r="B2646" s="232"/>
      <c r="E2646" s="232"/>
      <c r="F2646" s="234"/>
      <c r="H2646" s="234"/>
      <c r="I2646" s="234"/>
      <c r="J2646" s="234"/>
    </row>
    <row r="2647" spans="2:10">
      <c r="B2647" s="232"/>
      <c r="E2647" s="232"/>
      <c r="F2647" s="234"/>
      <c r="H2647" s="234"/>
      <c r="I2647" s="234"/>
      <c r="J2647" s="234"/>
    </row>
    <row r="2648" spans="2:10">
      <c r="B2648" s="232"/>
      <c r="E2648" s="232"/>
      <c r="F2648" s="234"/>
      <c r="H2648" s="234"/>
      <c r="I2648" s="234"/>
      <c r="J2648" s="234"/>
    </row>
    <row r="2649" spans="2:10">
      <c r="B2649" s="232"/>
      <c r="E2649" s="232"/>
      <c r="F2649" s="234"/>
      <c r="H2649" s="234"/>
      <c r="I2649" s="234"/>
      <c r="J2649" s="234"/>
    </row>
    <row r="2650" spans="2:10">
      <c r="B2650" s="232"/>
      <c r="E2650" s="232"/>
      <c r="F2650" s="234"/>
      <c r="H2650" s="234"/>
      <c r="I2650" s="234"/>
      <c r="J2650" s="234"/>
    </row>
    <row r="2651" spans="2:10">
      <c r="B2651" s="232"/>
      <c r="E2651" s="232"/>
      <c r="F2651" s="234"/>
      <c r="H2651" s="234"/>
      <c r="I2651" s="234"/>
      <c r="J2651" s="234"/>
    </row>
    <row r="2652" spans="2:10">
      <c r="B2652" s="232"/>
      <c r="E2652" s="232"/>
      <c r="F2652" s="234"/>
      <c r="H2652" s="234"/>
      <c r="I2652" s="234"/>
      <c r="J2652" s="234"/>
    </row>
    <row r="2653" spans="2:10">
      <c r="B2653" s="232"/>
      <c r="E2653" s="232"/>
      <c r="F2653" s="234"/>
      <c r="H2653" s="234"/>
      <c r="I2653" s="234"/>
      <c r="J2653" s="234"/>
    </row>
    <row r="2654" spans="2:10">
      <c r="B2654" s="232"/>
      <c r="E2654" s="232"/>
      <c r="F2654" s="234"/>
      <c r="H2654" s="234"/>
      <c r="I2654" s="234"/>
      <c r="J2654" s="234"/>
    </row>
    <row r="2655" spans="2:10">
      <c r="B2655" s="232"/>
      <c r="E2655" s="232"/>
      <c r="F2655" s="234"/>
      <c r="H2655" s="234"/>
      <c r="I2655" s="234"/>
      <c r="J2655" s="234"/>
    </row>
    <row r="2656" spans="2:10">
      <c r="B2656" s="232"/>
      <c r="E2656" s="232"/>
      <c r="F2656" s="234"/>
      <c r="H2656" s="234"/>
      <c r="I2656" s="234"/>
      <c r="J2656" s="234"/>
    </row>
    <row r="2657" spans="2:10">
      <c r="B2657" s="232"/>
      <c r="E2657" s="232"/>
      <c r="F2657" s="234"/>
      <c r="H2657" s="234"/>
      <c r="I2657" s="234"/>
      <c r="J2657" s="234"/>
    </row>
    <row r="2658" spans="2:10">
      <c r="B2658" s="232"/>
      <c r="E2658" s="232"/>
      <c r="F2658" s="234"/>
      <c r="H2658" s="234"/>
      <c r="I2658" s="234"/>
      <c r="J2658" s="234"/>
    </row>
    <row r="2659" spans="2:10">
      <c r="B2659" s="232"/>
      <c r="E2659" s="232"/>
      <c r="F2659" s="234"/>
      <c r="H2659" s="234"/>
      <c r="I2659" s="234"/>
      <c r="J2659" s="234"/>
    </row>
    <row r="2660" spans="2:10">
      <c r="B2660" s="232"/>
      <c r="E2660" s="232"/>
      <c r="F2660" s="234"/>
      <c r="H2660" s="234"/>
      <c r="I2660" s="234"/>
      <c r="J2660" s="234"/>
    </row>
    <row r="2661" spans="2:10">
      <c r="B2661" s="232"/>
      <c r="E2661" s="232"/>
      <c r="F2661" s="234"/>
      <c r="H2661" s="234"/>
      <c r="I2661" s="234"/>
      <c r="J2661" s="234"/>
    </row>
    <row r="2662" spans="2:10">
      <c r="B2662" s="232"/>
      <c r="E2662" s="232"/>
      <c r="F2662" s="234"/>
      <c r="H2662" s="234"/>
      <c r="I2662" s="234"/>
      <c r="J2662" s="234"/>
    </row>
    <row r="2663" spans="2:10">
      <c r="B2663" s="232"/>
      <c r="E2663" s="232"/>
      <c r="F2663" s="234"/>
      <c r="H2663" s="234"/>
      <c r="I2663" s="234"/>
      <c r="J2663" s="234"/>
    </row>
    <row r="2664" spans="2:10">
      <c r="B2664" s="232"/>
      <c r="E2664" s="232"/>
      <c r="F2664" s="234"/>
      <c r="H2664" s="234"/>
      <c r="I2664" s="234"/>
      <c r="J2664" s="234"/>
    </row>
    <row r="2665" spans="2:10">
      <c r="B2665" s="232"/>
      <c r="E2665" s="232"/>
      <c r="F2665" s="234"/>
      <c r="H2665" s="234"/>
      <c r="I2665" s="234"/>
      <c r="J2665" s="234"/>
    </row>
    <row r="2666" spans="2:10">
      <c r="B2666" s="232"/>
      <c r="E2666" s="232"/>
      <c r="F2666" s="234"/>
      <c r="H2666" s="234"/>
      <c r="I2666" s="234"/>
      <c r="J2666" s="234"/>
    </row>
    <row r="2667" spans="2:10">
      <c r="B2667" s="232"/>
      <c r="E2667" s="232"/>
      <c r="F2667" s="234"/>
      <c r="H2667" s="234"/>
      <c r="I2667" s="234"/>
      <c r="J2667" s="234"/>
    </row>
    <row r="2668" spans="2:10">
      <c r="B2668" s="232"/>
      <c r="E2668" s="232"/>
      <c r="F2668" s="234"/>
      <c r="H2668" s="234"/>
      <c r="I2668" s="234"/>
      <c r="J2668" s="234"/>
    </row>
    <row r="2669" spans="2:10">
      <c r="B2669" s="232"/>
      <c r="E2669" s="232"/>
      <c r="F2669" s="234"/>
      <c r="H2669" s="234"/>
      <c r="I2669" s="234"/>
      <c r="J2669" s="234"/>
    </row>
    <row r="2670" spans="2:10">
      <c r="B2670" s="232"/>
      <c r="E2670" s="232"/>
      <c r="F2670" s="234"/>
      <c r="H2670" s="234"/>
      <c r="I2670" s="234"/>
      <c r="J2670" s="234"/>
    </row>
    <row r="2671" spans="2:10">
      <c r="B2671" s="232"/>
      <c r="E2671" s="232"/>
      <c r="F2671" s="234"/>
      <c r="H2671" s="234"/>
      <c r="I2671" s="234"/>
      <c r="J2671" s="234"/>
    </row>
    <row r="2672" spans="2:10">
      <c r="B2672" s="232"/>
      <c r="E2672" s="232"/>
      <c r="F2672" s="234"/>
      <c r="H2672" s="234"/>
      <c r="I2672" s="234"/>
      <c r="J2672" s="234"/>
    </row>
    <row r="2673" spans="2:10">
      <c r="B2673" s="232"/>
      <c r="E2673" s="232"/>
      <c r="F2673" s="234"/>
      <c r="H2673" s="234"/>
      <c r="I2673" s="234"/>
      <c r="J2673" s="234"/>
    </row>
    <row r="2674" spans="2:10">
      <c r="B2674" s="232"/>
      <c r="E2674" s="232"/>
      <c r="F2674" s="234"/>
      <c r="H2674" s="234"/>
      <c r="I2674" s="234"/>
      <c r="J2674" s="234"/>
    </row>
    <row r="2675" spans="2:10">
      <c r="B2675" s="232"/>
      <c r="E2675" s="232"/>
      <c r="F2675" s="234"/>
      <c r="H2675" s="234"/>
      <c r="I2675" s="234"/>
      <c r="J2675" s="234"/>
    </row>
    <row r="2676" spans="2:10">
      <c r="B2676" s="232"/>
      <c r="E2676" s="232"/>
      <c r="F2676" s="234"/>
      <c r="H2676" s="234"/>
      <c r="I2676" s="234"/>
      <c r="J2676" s="234"/>
    </row>
    <row r="2677" spans="2:10">
      <c r="B2677" s="232"/>
      <c r="E2677" s="232"/>
      <c r="F2677" s="234"/>
      <c r="H2677" s="234"/>
      <c r="I2677" s="234"/>
      <c r="J2677" s="234"/>
    </row>
    <row r="2678" spans="2:10">
      <c r="B2678" s="232"/>
      <c r="E2678" s="232"/>
      <c r="F2678" s="234"/>
      <c r="H2678" s="234"/>
      <c r="I2678" s="234"/>
      <c r="J2678" s="234"/>
    </row>
    <row r="2679" spans="2:10">
      <c r="B2679" s="232"/>
      <c r="E2679" s="232"/>
      <c r="F2679" s="234"/>
      <c r="H2679" s="234"/>
      <c r="I2679" s="234"/>
      <c r="J2679" s="234"/>
    </row>
    <row r="2680" spans="2:10">
      <c r="B2680" s="232"/>
      <c r="E2680" s="232"/>
      <c r="F2680" s="234"/>
      <c r="H2680" s="234"/>
      <c r="I2680" s="234"/>
      <c r="J2680" s="234"/>
    </row>
    <row r="2681" spans="2:10">
      <c r="B2681" s="232"/>
      <c r="E2681" s="232"/>
      <c r="F2681" s="234"/>
      <c r="H2681" s="234"/>
      <c r="I2681" s="234"/>
      <c r="J2681" s="234"/>
    </row>
    <row r="2682" spans="2:10">
      <c r="B2682" s="232"/>
      <c r="E2682" s="232"/>
      <c r="F2682" s="234"/>
      <c r="H2682" s="234"/>
      <c r="I2682" s="234"/>
      <c r="J2682" s="234"/>
    </row>
    <row r="2683" spans="2:10">
      <c r="B2683" s="232"/>
      <c r="E2683" s="232"/>
      <c r="F2683" s="234"/>
      <c r="H2683" s="234"/>
      <c r="I2683" s="234"/>
      <c r="J2683" s="234"/>
    </row>
    <row r="2684" spans="2:10">
      <c r="B2684" s="232"/>
      <c r="E2684" s="232"/>
      <c r="F2684" s="234"/>
      <c r="H2684" s="234"/>
      <c r="I2684" s="234"/>
      <c r="J2684" s="234"/>
    </row>
    <row r="2685" spans="2:10">
      <c r="B2685" s="232"/>
      <c r="E2685" s="232"/>
      <c r="F2685" s="234"/>
      <c r="H2685" s="234"/>
      <c r="I2685" s="234"/>
      <c r="J2685" s="234"/>
    </row>
    <row r="2686" spans="2:10">
      <c r="B2686" s="232"/>
      <c r="E2686" s="232"/>
      <c r="F2686" s="234"/>
      <c r="H2686" s="234"/>
      <c r="I2686" s="234"/>
      <c r="J2686" s="234"/>
    </row>
    <row r="2687" spans="2:10">
      <c r="B2687" s="232"/>
      <c r="E2687" s="232"/>
      <c r="F2687" s="234"/>
      <c r="H2687" s="234"/>
      <c r="I2687" s="234"/>
      <c r="J2687" s="234"/>
    </row>
    <row r="2688" spans="2:10">
      <c r="B2688" s="232"/>
      <c r="E2688" s="232"/>
      <c r="F2688" s="234"/>
      <c r="H2688" s="234"/>
      <c r="I2688" s="234"/>
      <c r="J2688" s="234"/>
    </row>
    <row r="2689" spans="2:10">
      <c r="B2689" s="232"/>
      <c r="E2689" s="232"/>
      <c r="F2689" s="234"/>
      <c r="H2689" s="234"/>
      <c r="I2689" s="234"/>
      <c r="J2689" s="234"/>
    </row>
    <row r="2690" spans="2:10">
      <c r="B2690" s="232"/>
      <c r="E2690" s="232"/>
      <c r="F2690" s="234"/>
      <c r="H2690" s="234"/>
      <c r="I2690" s="234"/>
      <c r="J2690" s="234"/>
    </row>
    <row r="2691" spans="2:10">
      <c r="B2691" s="232"/>
      <c r="E2691" s="232"/>
      <c r="F2691" s="234"/>
      <c r="H2691" s="234"/>
      <c r="I2691" s="234"/>
      <c r="J2691" s="234"/>
    </row>
    <row r="2692" spans="2:10">
      <c r="B2692" s="232"/>
      <c r="E2692" s="232"/>
      <c r="F2692" s="234"/>
      <c r="H2692" s="234"/>
      <c r="I2692" s="234"/>
      <c r="J2692" s="234"/>
    </row>
    <row r="2693" spans="2:10">
      <c r="B2693" s="232"/>
      <c r="E2693" s="232"/>
      <c r="F2693" s="234"/>
      <c r="H2693" s="234"/>
      <c r="I2693" s="234"/>
      <c r="J2693" s="234"/>
    </row>
    <row r="2694" spans="2:10">
      <c r="B2694" s="232"/>
      <c r="E2694" s="232"/>
      <c r="F2694" s="234"/>
      <c r="H2694" s="234"/>
      <c r="I2694" s="234"/>
      <c r="J2694" s="234"/>
    </row>
    <row r="2695" spans="2:10">
      <c r="B2695" s="232"/>
      <c r="E2695" s="232"/>
      <c r="F2695" s="234"/>
      <c r="H2695" s="234"/>
      <c r="I2695" s="234"/>
      <c r="J2695" s="234"/>
    </row>
    <row r="2696" spans="2:10">
      <c r="B2696" s="232"/>
      <c r="E2696" s="232"/>
      <c r="F2696" s="234"/>
      <c r="H2696" s="234"/>
      <c r="I2696" s="234"/>
      <c r="J2696" s="234"/>
    </row>
    <row r="2697" spans="2:10">
      <c r="B2697" s="232"/>
      <c r="E2697" s="232"/>
      <c r="F2697" s="234"/>
      <c r="H2697" s="234"/>
      <c r="I2697" s="234"/>
      <c r="J2697" s="234"/>
    </row>
    <row r="2698" spans="2:10">
      <c r="B2698" s="232"/>
      <c r="E2698" s="232"/>
      <c r="F2698" s="234"/>
      <c r="H2698" s="234"/>
      <c r="I2698" s="234"/>
      <c r="J2698" s="234"/>
    </row>
    <row r="2699" spans="2:10">
      <c r="B2699" s="232"/>
      <c r="E2699" s="232"/>
      <c r="F2699" s="234"/>
      <c r="H2699" s="234"/>
      <c r="I2699" s="234"/>
      <c r="J2699" s="234"/>
    </row>
    <row r="2700" spans="2:10">
      <c r="B2700" s="232"/>
      <c r="E2700" s="232"/>
      <c r="F2700" s="234"/>
      <c r="H2700" s="234"/>
      <c r="I2700" s="234"/>
      <c r="J2700" s="234"/>
    </row>
    <row r="2701" spans="2:10">
      <c r="B2701" s="232"/>
      <c r="E2701" s="232"/>
      <c r="F2701" s="234"/>
      <c r="H2701" s="234"/>
      <c r="I2701" s="234"/>
      <c r="J2701" s="234"/>
    </row>
    <row r="2702" spans="2:10">
      <c r="B2702" s="232"/>
      <c r="E2702" s="232"/>
      <c r="F2702" s="234"/>
      <c r="H2702" s="234"/>
      <c r="I2702" s="234"/>
      <c r="J2702" s="234"/>
    </row>
    <row r="2703" spans="2:10">
      <c r="B2703" s="232"/>
      <c r="E2703" s="232"/>
      <c r="F2703" s="234"/>
      <c r="H2703" s="234"/>
      <c r="I2703" s="234"/>
      <c r="J2703" s="234"/>
    </row>
    <row r="2704" spans="2:10">
      <c r="B2704" s="232"/>
      <c r="E2704" s="232"/>
      <c r="F2704" s="234"/>
      <c r="H2704" s="234"/>
      <c r="I2704" s="234"/>
      <c r="J2704" s="234"/>
    </row>
    <row r="2705" spans="2:10">
      <c r="B2705" s="232"/>
      <c r="E2705" s="232"/>
      <c r="F2705" s="234"/>
      <c r="H2705" s="234"/>
      <c r="I2705" s="234"/>
      <c r="J2705" s="234"/>
    </row>
    <row r="2706" spans="2:10">
      <c r="B2706" s="232"/>
      <c r="E2706" s="232"/>
      <c r="F2706" s="234"/>
      <c r="H2706" s="234"/>
      <c r="I2706" s="234"/>
      <c r="J2706" s="234"/>
    </row>
    <row r="2707" spans="2:10">
      <c r="B2707" s="232"/>
      <c r="E2707" s="232"/>
      <c r="F2707" s="234"/>
      <c r="H2707" s="234"/>
      <c r="I2707" s="234"/>
      <c r="J2707" s="234"/>
    </row>
    <row r="2708" spans="2:10">
      <c r="B2708" s="232"/>
      <c r="E2708" s="232"/>
      <c r="F2708" s="234"/>
      <c r="H2708" s="234"/>
      <c r="I2708" s="234"/>
      <c r="J2708" s="234"/>
    </row>
    <row r="2709" spans="2:10">
      <c r="B2709" s="232"/>
      <c r="E2709" s="232"/>
      <c r="F2709" s="234"/>
      <c r="H2709" s="234"/>
      <c r="I2709" s="234"/>
      <c r="J2709" s="234"/>
    </row>
    <row r="2710" spans="2:10">
      <c r="B2710" s="232"/>
      <c r="E2710" s="232"/>
      <c r="F2710" s="234"/>
      <c r="H2710" s="234"/>
      <c r="I2710" s="234"/>
      <c r="J2710" s="234"/>
    </row>
    <row r="2711" spans="2:10">
      <c r="B2711" s="232"/>
      <c r="E2711" s="232"/>
      <c r="F2711" s="234"/>
      <c r="H2711" s="234"/>
      <c r="I2711" s="234"/>
      <c r="J2711" s="234"/>
    </row>
    <row r="2712" spans="2:10">
      <c r="B2712" s="232"/>
      <c r="E2712" s="232"/>
      <c r="F2712" s="234"/>
      <c r="H2712" s="234"/>
      <c r="I2712" s="234"/>
      <c r="J2712" s="234"/>
    </row>
    <row r="2713" spans="2:10">
      <c r="B2713" s="232"/>
      <c r="E2713" s="232"/>
      <c r="F2713" s="234"/>
      <c r="H2713" s="234"/>
      <c r="I2713" s="234"/>
      <c r="J2713" s="234"/>
    </row>
    <row r="2714" spans="2:10">
      <c r="B2714" s="232"/>
      <c r="E2714" s="232"/>
      <c r="F2714" s="234"/>
      <c r="H2714" s="234"/>
      <c r="I2714" s="234"/>
      <c r="J2714" s="234"/>
    </row>
    <row r="2715" spans="2:10">
      <c r="B2715" s="232"/>
      <c r="E2715" s="232"/>
      <c r="F2715" s="234"/>
      <c r="H2715" s="234"/>
      <c r="I2715" s="234"/>
      <c r="J2715" s="234"/>
    </row>
    <row r="2716" spans="2:10">
      <c r="B2716" s="232"/>
      <c r="E2716" s="232"/>
      <c r="F2716" s="234"/>
      <c r="H2716" s="234"/>
      <c r="I2716" s="234"/>
      <c r="J2716" s="234"/>
    </row>
    <row r="2717" spans="2:10">
      <c r="B2717" s="232"/>
      <c r="E2717" s="232"/>
      <c r="F2717" s="234"/>
      <c r="H2717" s="234"/>
      <c r="I2717" s="234"/>
      <c r="J2717" s="234"/>
    </row>
    <row r="2718" spans="2:10">
      <c r="B2718" s="232"/>
      <c r="E2718" s="232"/>
      <c r="F2718" s="234"/>
      <c r="H2718" s="234"/>
      <c r="I2718" s="234"/>
      <c r="J2718" s="234"/>
    </row>
    <row r="2719" spans="2:10">
      <c r="B2719" s="232"/>
      <c r="E2719" s="232"/>
      <c r="F2719" s="234"/>
      <c r="H2719" s="234"/>
      <c r="I2719" s="234"/>
      <c r="J2719" s="234"/>
    </row>
    <row r="2720" spans="2:10">
      <c r="B2720" s="232"/>
      <c r="E2720" s="232"/>
      <c r="F2720" s="234"/>
      <c r="H2720" s="234"/>
      <c r="I2720" s="234"/>
      <c r="J2720" s="234"/>
    </row>
    <row r="2721" spans="2:10">
      <c r="B2721" s="232"/>
      <c r="E2721" s="232"/>
      <c r="F2721" s="234"/>
      <c r="H2721" s="234"/>
      <c r="I2721" s="234"/>
      <c r="J2721" s="234"/>
    </row>
    <row r="2722" spans="2:10">
      <c r="B2722" s="232"/>
      <c r="E2722" s="232"/>
      <c r="F2722" s="234"/>
      <c r="H2722" s="234"/>
      <c r="I2722" s="234"/>
      <c r="J2722" s="234"/>
    </row>
    <row r="2723" spans="2:10">
      <c r="B2723" s="232"/>
      <c r="E2723" s="232"/>
      <c r="F2723" s="234"/>
      <c r="H2723" s="234"/>
      <c r="I2723" s="234"/>
      <c r="J2723" s="234"/>
    </row>
    <row r="2724" spans="2:10">
      <c r="B2724" s="232"/>
      <c r="E2724" s="232"/>
      <c r="F2724" s="234"/>
      <c r="H2724" s="234"/>
      <c r="I2724" s="234"/>
      <c r="J2724" s="234"/>
    </row>
    <row r="2725" spans="2:10">
      <c r="B2725" s="232"/>
      <c r="E2725" s="232"/>
      <c r="F2725" s="234"/>
      <c r="H2725" s="234"/>
      <c r="I2725" s="234"/>
      <c r="J2725" s="234"/>
    </row>
    <row r="2726" spans="2:10">
      <c r="B2726" s="232"/>
      <c r="E2726" s="232"/>
      <c r="F2726" s="234"/>
      <c r="H2726" s="234"/>
      <c r="I2726" s="234"/>
      <c r="J2726" s="234"/>
    </row>
    <row r="2727" spans="2:10">
      <c r="B2727" s="232"/>
      <c r="E2727" s="232"/>
      <c r="F2727" s="234"/>
      <c r="H2727" s="234"/>
      <c r="I2727" s="234"/>
      <c r="J2727" s="234"/>
    </row>
    <row r="2728" spans="2:10">
      <c r="B2728" s="232"/>
      <c r="E2728" s="232"/>
      <c r="F2728" s="234"/>
      <c r="H2728" s="234"/>
      <c r="I2728" s="234"/>
      <c r="J2728" s="234"/>
    </row>
    <row r="2729" spans="2:10">
      <c r="B2729" s="232"/>
      <c r="E2729" s="232"/>
      <c r="F2729" s="234"/>
      <c r="H2729" s="234"/>
      <c r="I2729" s="234"/>
      <c r="J2729" s="234"/>
    </row>
    <row r="2730" spans="2:10">
      <c r="B2730" s="232"/>
      <c r="E2730" s="232"/>
      <c r="F2730" s="234"/>
      <c r="H2730" s="234"/>
      <c r="I2730" s="234"/>
      <c r="J2730" s="234"/>
    </row>
    <row r="2731" spans="2:10">
      <c r="B2731" s="232"/>
      <c r="E2731" s="232"/>
      <c r="F2731" s="234"/>
      <c r="H2731" s="234"/>
      <c r="I2731" s="234"/>
      <c r="J2731" s="234"/>
    </row>
    <row r="2732" spans="2:10">
      <c r="B2732" s="232"/>
      <c r="E2732" s="232"/>
      <c r="F2732" s="234"/>
      <c r="H2732" s="234"/>
      <c r="I2732" s="234"/>
      <c r="J2732" s="234"/>
    </row>
    <row r="2733" spans="2:10">
      <c r="B2733" s="232"/>
      <c r="E2733" s="232"/>
      <c r="F2733" s="234"/>
      <c r="H2733" s="234"/>
      <c r="I2733" s="234"/>
      <c r="J2733" s="234"/>
    </row>
    <row r="2734" spans="2:10">
      <c r="B2734" s="232"/>
      <c r="E2734" s="232"/>
      <c r="F2734" s="234"/>
      <c r="H2734" s="234"/>
      <c r="I2734" s="234"/>
      <c r="J2734" s="234"/>
    </row>
    <row r="2735" spans="2:10">
      <c r="B2735" s="232"/>
      <c r="E2735" s="232"/>
      <c r="F2735" s="234"/>
      <c r="H2735" s="234"/>
      <c r="I2735" s="234"/>
      <c r="J2735" s="234"/>
    </row>
    <row r="2736" spans="2:10">
      <c r="B2736" s="232"/>
      <c r="E2736" s="232"/>
      <c r="F2736" s="234"/>
      <c r="H2736" s="234"/>
      <c r="I2736" s="234"/>
      <c r="J2736" s="234"/>
    </row>
    <row r="2737" spans="2:10">
      <c r="B2737" s="232"/>
      <c r="E2737" s="232"/>
      <c r="F2737" s="234"/>
      <c r="H2737" s="234"/>
      <c r="I2737" s="234"/>
      <c r="J2737" s="234"/>
    </row>
    <row r="2738" spans="2:10">
      <c r="B2738" s="232"/>
      <c r="E2738" s="232"/>
      <c r="F2738" s="234"/>
      <c r="H2738" s="234"/>
      <c r="I2738" s="234"/>
      <c r="J2738" s="234"/>
    </row>
    <row r="2739" spans="2:10">
      <c r="B2739" s="232"/>
      <c r="E2739" s="232"/>
      <c r="F2739" s="234"/>
      <c r="H2739" s="234"/>
      <c r="I2739" s="234"/>
      <c r="J2739" s="234"/>
    </row>
    <row r="2740" spans="2:10">
      <c r="B2740" s="232"/>
      <c r="E2740" s="232"/>
      <c r="F2740" s="234"/>
      <c r="H2740" s="234"/>
      <c r="I2740" s="234"/>
      <c r="J2740" s="234"/>
    </row>
    <row r="2741" spans="2:10">
      <c r="B2741" s="232"/>
      <c r="E2741" s="232"/>
      <c r="F2741" s="234"/>
      <c r="H2741" s="234"/>
      <c r="I2741" s="234"/>
      <c r="J2741" s="234"/>
    </row>
    <row r="2742" spans="2:10">
      <c r="B2742" s="232"/>
      <c r="E2742" s="232"/>
      <c r="F2742" s="234"/>
      <c r="H2742" s="234"/>
      <c r="I2742" s="234"/>
      <c r="J2742" s="234"/>
    </row>
    <row r="2743" spans="2:10">
      <c r="B2743" s="232"/>
      <c r="E2743" s="232"/>
      <c r="F2743" s="234"/>
      <c r="H2743" s="234"/>
      <c r="I2743" s="234"/>
      <c r="J2743" s="234"/>
    </row>
    <row r="2744" spans="2:10">
      <c r="B2744" s="232"/>
      <c r="E2744" s="232"/>
      <c r="F2744" s="234"/>
      <c r="H2744" s="234"/>
      <c r="I2744" s="234"/>
      <c r="J2744" s="234"/>
    </row>
    <row r="2745" spans="2:10">
      <c r="B2745" s="232"/>
      <c r="E2745" s="232"/>
      <c r="F2745" s="234"/>
      <c r="H2745" s="234"/>
      <c r="I2745" s="234"/>
      <c r="J2745" s="234"/>
    </row>
    <row r="2746" spans="2:10">
      <c r="B2746" s="232"/>
      <c r="E2746" s="232"/>
      <c r="F2746" s="234"/>
      <c r="H2746" s="234"/>
      <c r="I2746" s="234"/>
      <c r="J2746" s="234"/>
    </row>
    <row r="2747" spans="2:10">
      <c r="B2747" s="232"/>
      <c r="E2747" s="232"/>
      <c r="F2747" s="234"/>
      <c r="H2747" s="234"/>
      <c r="I2747" s="234"/>
      <c r="J2747" s="234"/>
    </row>
    <row r="2748" spans="2:10">
      <c r="B2748" s="232"/>
      <c r="E2748" s="232"/>
      <c r="F2748" s="234"/>
      <c r="H2748" s="234"/>
      <c r="I2748" s="234"/>
      <c r="J2748" s="234"/>
    </row>
    <row r="2749" spans="2:10">
      <c r="B2749" s="232"/>
      <c r="E2749" s="232"/>
      <c r="F2749" s="234"/>
      <c r="H2749" s="234"/>
      <c r="I2749" s="234"/>
      <c r="J2749" s="234"/>
    </row>
    <row r="2750" spans="2:10">
      <c r="B2750" s="232"/>
      <c r="E2750" s="232"/>
      <c r="F2750" s="234"/>
      <c r="H2750" s="234"/>
      <c r="I2750" s="234"/>
      <c r="J2750" s="234"/>
    </row>
    <row r="2751" spans="2:10">
      <c r="B2751" s="232"/>
      <c r="E2751" s="232"/>
      <c r="F2751" s="234"/>
      <c r="H2751" s="234"/>
      <c r="I2751" s="234"/>
      <c r="J2751" s="234"/>
    </row>
    <row r="2752" spans="2:10">
      <c r="B2752" s="232"/>
      <c r="E2752" s="232"/>
      <c r="F2752" s="234"/>
      <c r="H2752" s="234"/>
      <c r="I2752" s="234"/>
      <c r="J2752" s="234"/>
    </row>
    <row r="2753" spans="2:10">
      <c r="B2753" s="232"/>
      <c r="E2753" s="232"/>
      <c r="F2753" s="234"/>
      <c r="H2753" s="234"/>
      <c r="I2753" s="234"/>
      <c r="J2753" s="234"/>
    </row>
    <row r="2754" spans="2:10">
      <c r="B2754" s="232"/>
      <c r="E2754" s="232"/>
      <c r="F2754" s="234"/>
      <c r="H2754" s="234"/>
      <c r="I2754" s="234"/>
      <c r="J2754" s="234"/>
    </row>
    <row r="2755" spans="2:10">
      <c r="B2755" s="232"/>
      <c r="E2755" s="232"/>
      <c r="F2755" s="234"/>
      <c r="H2755" s="234"/>
      <c r="I2755" s="234"/>
      <c r="J2755" s="234"/>
    </row>
    <row r="2756" spans="2:10">
      <c r="B2756" s="232"/>
      <c r="E2756" s="232"/>
      <c r="F2756" s="234"/>
      <c r="H2756" s="234"/>
      <c r="I2756" s="234"/>
      <c r="J2756" s="234"/>
    </row>
    <row r="2757" spans="2:10">
      <c r="B2757" s="232"/>
      <c r="E2757" s="232"/>
      <c r="F2757" s="234"/>
      <c r="H2757" s="234"/>
      <c r="I2757" s="234"/>
      <c r="J2757" s="234"/>
    </row>
    <row r="2758" spans="2:10">
      <c r="B2758" s="232"/>
      <c r="E2758" s="232"/>
      <c r="F2758" s="234"/>
      <c r="H2758" s="234"/>
      <c r="I2758" s="234"/>
      <c r="J2758" s="234"/>
    </row>
    <row r="2759" spans="2:10">
      <c r="B2759" s="232"/>
      <c r="E2759" s="232"/>
      <c r="F2759" s="234"/>
      <c r="H2759" s="234"/>
      <c r="I2759" s="234"/>
      <c r="J2759" s="234"/>
    </row>
    <row r="2760" spans="2:10">
      <c r="B2760" s="232"/>
      <c r="E2760" s="232"/>
      <c r="F2760" s="234"/>
      <c r="H2760" s="234"/>
      <c r="I2760" s="234"/>
      <c r="J2760" s="234"/>
    </row>
    <row r="2761" spans="2:10">
      <c r="B2761" s="232"/>
      <c r="E2761" s="232"/>
      <c r="F2761" s="234"/>
      <c r="H2761" s="234"/>
      <c r="I2761" s="234"/>
      <c r="J2761" s="234"/>
    </row>
    <row r="2762" spans="2:10">
      <c r="B2762" s="232"/>
      <c r="E2762" s="232"/>
      <c r="F2762" s="234"/>
      <c r="H2762" s="234"/>
      <c r="I2762" s="234"/>
      <c r="J2762" s="234"/>
    </row>
    <row r="2763" spans="2:10">
      <c r="B2763" s="232"/>
      <c r="E2763" s="232"/>
      <c r="F2763" s="234"/>
      <c r="H2763" s="234"/>
      <c r="I2763" s="234"/>
      <c r="J2763" s="234"/>
    </row>
    <row r="2764" spans="2:10">
      <c r="B2764" s="232"/>
      <c r="E2764" s="232"/>
      <c r="F2764" s="234"/>
      <c r="H2764" s="234"/>
      <c r="I2764" s="234"/>
      <c r="J2764" s="234"/>
    </row>
    <row r="2765" spans="2:10">
      <c r="B2765" s="232"/>
      <c r="E2765" s="232"/>
      <c r="F2765" s="234"/>
      <c r="H2765" s="234"/>
      <c r="I2765" s="234"/>
      <c r="J2765" s="234"/>
    </row>
    <row r="2766" spans="2:10">
      <c r="B2766" s="232"/>
      <c r="E2766" s="232"/>
      <c r="F2766" s="234"/>
      <c r="H2766" s="234"/>
      <c r="I2766" s="234"/>
      <c r="J2766" s="234"/>
    </row>
    <row r="2767" spans="2:10">
      <c r="B2767" s="232"/>
      <c r="E2767" s="232"/>
      <c r="F2767" s="234"/>
      <c r="H2767" s="234"/>
      <c r="I2767" s="234"/>
      <c r="J2767" s="234"/>
    </row>
    <row r="2768" spans="2:10">
      <c r="B2768" s="232"/>
      <c r="E2768" s="232"/>
      <c r="F2768" s="234"/>
      <c r="H2768" s="234"/>
      <c r="I2768" s="234"/>
      <c r="J2768" s="234"/>
    </row>
    <row r="2769" spans="2:10">
      <c r="B2769" s="232"/>
      <c r="E2769" s="232"/>
      <c r="F2769" s="234"/>
      <c r="H2769" s="234"/>
      <c r="I2769" s="234"/>
      <c r="J2769" s="234"/>
    </row>
    <row r="2770" spans="2:10">
      <c r="B2770" s="232"/>
      <c r="E2770" s="232"/>
      <c r="F2770" s="234"/>
      <c r="H2770" s="234"/>
      <c r="I2770" s="234"/>
      <c r="J2770" s="234"/>
    </row>
    <row r="2771" spans="2:10">
      <c r="B2771" s="232"/>
      <c r="E2771" s="232"/>
      <c r="F2771" s="234"/>
      <c r="H2771" s="234"/>
      <c r="I2771" s="234"/>
      <c r="J2771" s="234"/>
    </row>
    <row r="2772" spans="2:10">
      <c r="B2772" s="232"/>
      <c r="E2772" s="232"/>
      <c r="F2772" s="234"/>
      <c r="H2772" s="234"/>
      <c r="I2772" s="234"/>
      <c r="J2772" s="234"/>
    </row>
    <row r="2773" spans="2:10">
      <c r="B2773" s="232"/>
      <c r="E2773" s="232"/>
      <c r="F2773" s="234"/>
      <c r="H2773" s="234"/>
      <c r="I2773" s="234"/>
      <c r="J2773" s="234"/>
    </row>
    <row r="2774" spans="2:10">
      <c r="B2774" s="232"/>
      <c r="E2774" s="232"/>
      <c r="F2774" s="234"/>
      <c r="H2774" s="234"/>
      <c r="I2774" s="234"/>
      <c r="J2774" s="234"/>
    </row>
    <row r="2775" spans="2:10">
      <c r="B2775" s="232"/>
      <c r="E2775" s="232"/>
      <c r="F2775" s="234"/>
      <c r="H2775" s="234"/>
      <c r="I2775" s="234"/>
      <c r="J2775" s="234"/>
    </row>
    <row r="2776" spans="2:10">
      <c r="B2776" s="232"/>
      <c r="E2776" s="232"/>
      <c r="F2776" s="234"/>
      <c r="H2776" s="234"/>
      <c r="I2776" s="234"/>
      <c r="J2776" s="234"/>
    </row>
    <row r="2777" spans="2:10">
      <c r="B2777" s="232"/>
      <c r="E2777" s="232"/>
      <c r="F2777" s="234"/>
      <c r="H2777" s="234"/>
      <c r="I2777" s="234"/>
      <c r="J2777" s="234"/>
    </row>
    <row r="2778" spans="2:10">
      <c r="B2778" s="232"/>
      <c r="E2778" s="232"/>
      <c r="F2778" s="234"/>
      <c r="H2778" s="234"/>
      <c r="I2778" s="234"/>
      <c r="J2778" s="234"/>
    </row>
    <row r="2779" spans="2:10">
      <c r="B2779" s="232"/>
      <c r="E2779" s="232"/>
      <c r="F2779" s="234"/>
      <c r="H2779" s="234"/>
      <c r="I2779" s="234"/>
      <c r="J2779" s="234"/>
    </row>
    <row r="2780" spans="2:10">
      <c r="B2780" s="232"/>
      <c r="E2780" s="232"/>
      <c r="F2780" s="234"/>
      <c r="H2780" s="234"/>
      <c r="I2780" s="234"/>
      <c r="J2780" s="234"/>
    </row>
    <row r="2781" spans="2:10">
      <c r="B2781" s="232"/>
      <c r="E2781" s="232"/>
      <c r="F2781" s="234"/>
      <c r="H2781" s="234"/>
      <c r="I2781" s="234"/>
      <c r="J2781" s="234"/>
    </row>
    <row r="2782" spans="2:10">
      <c r="B2782" s="232"/>
      <c r="E2782" s="232"/>
      <c r="F2782" s="234"/>
      <c r="H2782" s="234"/>
      <c r="I2782" s="234"/>
      <c r="J2782" s="234"/>
    </row>
    <row r="2783" spans="2:10">
      <c r="B2783" s="232"/>
      <c r="E2783" s="232"/>
      <c r="F2783" s="234"/>
      <c r="H2783" s="234"/>
      <c r="I2783" s="234"/>
      <c r="J2783" s="234"/>
    </row>
    <row r="2784" spans="2:10">
      <c r="B2784" s="232"/>
      <c r="E2784" s="232"/>
      <c r="F2784" s="234"/>
      <c r="H2784" s="234"/>
      <c r="I2784" s="234"/>
      <c r="J2784" s="234"/>
    </row>
    <row r="2785" spans="2:10">
      <c r="B2785" s="232"/>
      <c r="E2785" s="232"/>
      <c r="F2785" s="234"/>
      <c r="H2785" s="234"/>
      <c r="I2785" s="234"/>
      <c r="J2785" s="234"/>
    </row>
    <row r="2786" spans="2:10">
      <c r="B2786" s="232"/>
      <c r="E2786" s="232"/>
      <c r="F2786" s="234"/>
      <c r="H2786" s="234"/>
      <c r="I2786" s="234"/>
      <c r="J2786" s="234"/>
    </row>
    <row r="2787" spans="2:10">
      <c r="B2787" s="232"/>
      <c r="E2787" s="232"/>
      <c r="F2787" s="234"/>
      <c r="H2787" s="234"/>
      <c r="I2787" s="234"/>
      <c r="J2787" s="234"/>
    </row>
    <row r="2788" spans="2:10">
      <c r="B2788" s="232"/>
      <c r="E2788" s="232"/>
      <c r="F2788" s="234"/>
      <c r="H2788" s="234"/>
      <c r="I2788" s="234"/>
      <c r="J2788" s="234"/>
    </row>
    <row r="2789" spans="2:10">
      <c r="B2789" s="232"/>
      <c r="E2789" s="232"/>
      <c r="F2789" s="234"/>
      <c r="H2789" s="234"/>
      <c r="I2789" s="234"/>
      <c r="J2789" s="234"/>
    </row>
    <row r="2790" spans="2:10">
      <c r="B2790" s="232"/>
      <c r="E2790" s="232"/>
      <c r="F2790" s="234"/>
      <c r="H2790" s="234"/>
      <c r="I2790" s="234"/>
      <c r="J2790" s="234"/>
    </row>
    <row r="2791" spans="2:10">
      <c r="B2791" s="232"/>
      <c r="E2791" s="232"/>
      <c r="F2791" s="234"/>
      <c r="H2791" s="234"/>
      <c r="I2791" s="234"/>
      <c r="J2791" s="234"/>
    </row>
    <row r="2792" spans="2:10">
      <c r="B2792" s="232"/>
      <c r="E2792" s="232"/>
      <c r="F2792" s="234"/>
      <c r="H2792" s="234"/>
      <c r="I2792" s="234"/>
      <c r="J2792" s="234"/>
    </row>
    <row r="2793" spans="2:10">
      <c r="B2793" s="232"/>
      <c r="E2793" s="232"/>
      <c r="F2793" s="234"/>
      <c r="H2793" s="234"/>
      <c r="I2793" s="234"/>
      <c r="J2793" s="234"/>
    </row>
    <row r="2794" spans="2:10">
      <c r="B2794" s="232"/>
      <c r="E2794" s="232"/>
      <c r="F2794" s="234"/>
      <c r="H2794" s="234"/>
      <c r="I2794" s="234"/>
      <c r="J2794" s="234"/>
    </row>
    <row r="2795" spans="2:10">
      <c r="B2795" s="232"/>
      <c r="E2795" s="232"/>
      <c r="F2795" s="234"/>
      <c r="H2795" s="234"/>
      <c r="I2795" s="234"/>
      <c r="J2795" s="234"/>
    </row>
    <row r="2796" spans="2:10">
      <c r="B2796" s="232"/>
      <c r="E2796" s="232"/>
      <c r="F2796" s="234"/>
      <c r="H2796" s="234"/>
      <c r="I2796" s="234"/>
      <c r="J2796" s="234"/>
    </row>
    <row r="2797" spans="2:10">
      <c r="B2797" s="232"/>
      <c r="E2797" s="232"/>
      <c r="F2797" s="234"/>
      <c r="H2797" s="234"/>
      <c r="I2797" s="234"/>
      <c r="J2797" s="234"/>
    </row>
    <row r="2798" spans="2:10">
      <c r="B2798" s="232"/>
      <c r="E2798" s="232"/>
      <c r="F2798" s="234"/>
      <c r="H2798" s="234"/>
      <c r="I2798" s="234"/>
      <c r="J2798" s="234"/>
    </row>
    <row r="2799" spans="2:10">
      <c r="B2799" s="232"/>
      <c r="E2799" s="232"/>
      <c r="F2799" s="234"/>
      <c r="H2799" s="234"/>
      <c r="I2799" s="234"/>
      <c r="J2799" s="234"/>
    </row>
    <row r="2800" spans="2:10">
      <c r="B2800" s="232"/>
      <c r="E2800" s="232"/>
      <c r="F2800" s="234"/>
      <c r="H2800" s="234"/>
      <c r="I2800" s="234"/>
      <c r="J2800" s="234"/>
    </row>
    <row r="2801" spans="2:10">
      <c r="B2801" s="232"/>
      <c r="E2801" s="232"/>
      <c r="F2801" s="234"/>
      <c r="H2801" s="234"/>
      <c r="I2801" s="234"/>
      <c r="J2801" s="234"/>
    </row>
    <row r="2802" spans="2:10">
      <c r="B2802" s="232"/>
      <c r="E2802" s="232"/>
      <c r="F2802" s="234"/>
      <c r="H2802" s="234"/>
      <c r="I2802" s="234"/>
      <c r="J2802" s="234"/>
    </row>
    <row r="2803" spans="2:10">
      <c r="B2803" s="232"/>
      <c r="E2803" s="232"/>
      <c r="F2803" s="234"/>
      <c r="H2803" s="234"/>
      <c r="I2803" s="234"/>
      <c r="J2803" s="234"/>
    </row>
    <row r="2804" spans="2:10">
      <c r="B2804" s="232"/>
      <c r="E2804" s="232"/>
      <c r="F2804" s="234"/>
      <c r="H2804" s="234"/>
      <c r="I2804" s="234"/>
      <c r="J2804" s="234"/>
    </row>
    <row r="2805" spans="2:10">
      <c r="B2805" s="232"/>
      <c r="E2805" s="232"/>
      <c r="F2805" s="234"/>
      <c r="H2805" s="234"/>
      <c r="I2805" s="234"/>
      <c r="J2805" s="234"/>
    </row>
    <row r="2806" spans="2:10">
      <c r="B2806" s="232"/>
      <c r="E2806" s="232"/>
      <c r="F2806" s="234"/>
      <c r="H2806" s="234"/>
      <c r="I2806" s="234"/>
      <c r="J2806" s="234"/>
    </row>
    <row r="2807" spans="2:10">
      <c r="B2807" s="232"/>
      <c r="E2807" s="232"/>
      <c r="F2807" s="234"/>
      <c r="H2807" s="234"/>
      <c r="I2807" s="234"/>
      <c r="J2807" s="234"/>
    </row>
    <row r="2808" spans="2:10">
      <c r="B2808" s="232"/>
      <c r="E2808" s="232"/>
      <c r="F2808" s="234"/>
      <c r="H2808" s="234"/>
      <c r="I2808" s="234"/>
      <c r="J2808" s="234"/>
    </row>
    <row r="2809" spans="2:10">
      <c r="B2809" s="232"/>
      <c r="E2809" s="232"/>
      <c r="F2809" s="234"/>
      <c r="H2809" s="234"/>
      <c r="I2809" s="234"/>
      <c r="J2809" s="234"/>
    </row>
    <row r="2810" spans="2:10">
      <c r="B2810" s="232"/>
      <c r="E2810" s="232"/>
      <c r="F2810" s="234"/>
      <c r="H2810" s="234"/>
      <c r="I2810" s="234"/>
      <c r="J2810" s="234"/>
    </row>
    <row r="2811" spans="2:10">
      <c r="B2811" s="232"/>
      <c r="E2811" s="232"/>
      <c r="F2811" s="234"/>
      <c r="H2811" s="234"/>
      <c r="I2811" s="234"/>
      <c r="J2811" s="234"/>
    </row>
    <row r="2812" spans="2:10">
      <c r="B2812" s="232"/>
      <c r="E2812" s="232"/>
      <c r="F2812" s="234"/>
      <c r="H2812" s="234"/>
      <c r="I2812" s="234"/>
      <c r="J2812" s="234"/>
    </row>
    <row r="2813" spans="2:10">
      <c r="B2813" s="232"/>
      <c r="E2813" s="232"/>
      <c r="F2813" s="234"/>
      <c r="H2813" s="234"/>
      <c r="I2813" s="234"/>
      <c r="J2813" s="234"/>
    </row>
    <row r="2814" spans="2:10">
      <c r="B2814" s="232"/>
      <c r="E2814" s="232"/>
      <c r="F2814" s="234"/>
      <c r="H2814" s="234"/>
      <c r="I2814" s="234"/>
      <c r="J2814" s="234"/>
    </row>
    <row r="2815" spans="2:10">
      <c r="B2815" s="232"/>
      <c r="E2815" s="232"/>
      <c r="F2815" s="234"/>
      <c r="H2815" s="234"/>
      <c r="I2815" s="234"/>
      <c r="J2815" s="234"/>
    </row>
    <row r="2816" spans="2:10">
      <c r="B2816" s="232"/>
      <c r="E2816" s="232"/>
      <c r="F2816" s="234"/>
      <c r="H2816" s="234"/>
      <c r="I2816" s="234"/>
      <c r="J2816" s="234"/>
    </row>
    <row r="2817" spans="2:10">
      <c r="B2817" s="232"/>
      <c r="E2817" s="232"/>
      <c r="F2817" s="234"/>
      <c r="H2817" s="234"/>
      <c r="I2817" s="234"/>
      <c r="J2817" s="234"/>
    </row>
    <row r="2818" spans="2:10">
      <c r="B2818" s="232"/>
      <c r="E2818" s="232"/>
      <c r="F2818" s="234"/>
      <c r="H2818" s="234"/>
      <c r="I2818" s="234"/>
      <c r="J2818" s="234"/>
    </row>
    <row r="2819" spans="2:10">
      <c r="B2819" s="232"/>
      <c r="E2819" s="232"/>
      <c r="F2819" s="234"/>
      <c r="H2819" s="234"/>
      <c r="I2819" s="234"/>
      <c r="J2819" s="234"/>
    </row>
    <row r="2820" spans="2:10">
      <c r="B2820" s="232"/>
      <c r="E2820" s="232"/>
      <c r="F2820" s="234"/>
      <c r="H2820" s="234"/>
      <c r="I2820" s="234"/>
      <c r="J2820" s="234"/>
    </row>
    <row r="2821" spans="2:10">
      <c r="B2821" s="232"/>
      <c r="E2821" s="232"/>
      <c r="F2821" s="234"/>
      <c r="H2821" s="234"/>
      <c r="I2821" s="234"/>
      <c r="J2821" s="234"/>
    </row>
    <row r="2822" spans="2:10">
      <c r="B2822" s="232"/>
      <c r="E2822" s="232"/>
      <c r="F2822" s="234"/>
      <c r="H2822" s="234"/>
      <c r="I2822" s="234"/>
      <c r="J2822" s="234"/>
    </row>
    <row r="2823" spans="2:10">
      <c r="B2823" s="232"/>
      <c r="E2823" s="232"/>
      <c r="F2823" s="234"/>
      <c r="H2823" s="234"/>
      <c r="I2823" s="234"/>
      <c r="J2823" s="234"/>
    </row>
    <row r="2824" spans="2:10">
      <c r="B2824" s="232"/>
      <c r="E2824" s="232"/>
      <c r="F2824" s="234"/>
      <c r="H2824" s="234"/>
      <c r="I2824" s="234"/>
      <c r="J2824" s="234"/>
    </row>
    <row r="2825" spans="2:10">
      <c r="B2825" s="232"/>
      <c r="E2825" s="232"/>
      <c r="F2825" s="234"/>
      <c r="H2825" s="234"/>
      <c r="I2825" s="234"/>
      <c r="J2825" s="234"/>
    </row>
    <row r="2826" spans="2:10">
      <c r="B2826" s="232"/>
      <c r="E2826" s="232"/>
      <c r="F2826" s="234"/>
      <c r="H2826" s="234"/>
      <c r="I2826" s="234"/>
      <c r="J2826" s="234"/>
    </row>
    <row r="2827" spans="2:10">
      <c r="B2827" s="232"/>
      <c r="E2827" s="232"/>
      <c r="F2827" s="234"/>
      <c r="H2827" s="234"/>
      <c r="I2827" s="234"/>
      <c r="J2827" s="234"/>
    </row>
    <row r="2828" spans="2:10">
      <c r="B2828" s="232"/>
      <c r="E2828" s="232"/>
      <c r="F2828" s="234"/>
      <c r="H2828" s="234"/>
      <c r="I2828" s="234"/>
      <c r="J2828" s="234"/>
    </row>
    <row r="2829" spans="2:10">
      <c r="B2829" s="232"/>
      <c r="E2829" s="232"/>
      <c r="F2829" s="234"/>
      <c r="H2829" s="234"/>
      <c r="I2829" s="234"/>
      <c r="J2829" s="234"/>
    </row>
    <row r="2830" spans="2:10">
      <c r="B2830" s="232"/>
      <c r="E2830" s="232"/>
      <c r="F2830" s="234"/>
      <c r="H2830" s="234"/>
      <c r="I2830" s="234"/>
      <c r="J2830" s="234"/>
    </row>
    <row r="2831" spans="2:10">
      <c r="B2831" s="232"/>
      <c r="E2831" s="232"/>
      <c r="F2831" s="234"/>
      <c r="H2831" s="234"/>
      <c r="I2831" s="234"/>
      <c r="J2831" s="234"/>
    </row>
    <row r="2832" spans="2:10">
      <c r="B2832" s="232"/>
      <c r="E2832" s="232"/>
      <c r="F2832" s="234"/>
      <c r="H2832" s="234"/>
      <c r="I2832" s="234"/>
      <c r="J2832" s="234"/>
    </row>
    <row r="2833" spans="2:10">
      <c r="B2833" s="232"/>
      <c r="E2833" s="232"/>
      <c r="F2833" s="234"/>
      <c r="H2833" s="234"/>
      <c r="I2833" s="234"/>
      <c r="J2833" s="234"/>
    </row>
    <row r="2834" spans="2:10">
      <c r="B2834" s="232"/>
      <c r="E2834" s="232"/>
      <c r="F2834" s="234"/>
      <c r="H2834" s="234"/>
      <c r="I2834" s="234"/>
      <c r="J2834" s="234"/>
    </row>
    <row r="2835" spans="2:10">
      <c r="B2835" s="232"/>
      <c r="E2835" s="232"/>
      <c r="F2835" s="234"/>
      <c r="H2835" s="234"/>
      <c r="I2835" s="234"/>
      <c r="J2835" s="234"/>
    </row>
    <row r="2836" spans="2:10">
      <c r="B2836" s="232"/>
      <c r="E2836" s="232"/>
      <c r="F2836" s="234"/>
      <c r="H2836" s="234"/>
      <c r="I2836" s="234"/>
      <c r="J2836" s="234"/>
    </row>
    <row r="2837" spans="2:10">
      <c r="B2837" s="232"/>
      <c r="E2837" s="232"/>
      <c r="F2837" s="234"/>
      <c r="H2837" s="234"/>
      <c r="I2837" s="234"/>
      <c r="J2837" s="234"/>
    </row>
    <row r="2838" spans="2:10">
      <c r="B2838" s="232"/>
      <c r="E2838" s="232"/>
      <c r="F2838" s="234"/>
      <c r="H2838" s="234"/>
      <c r="I2838" s="234"/>
      <c r="J2838" s="234"/>
    </row>
    <row r="2839" spans="2:10">
      <c r="B2839" s="232"/>
      <c r="E2839" s="232"/>
      <c r="F2839" s="234"/>
      <c r="H2839" s="234"/>
      <c r="I2839" s="234"/>
      <c r="J2839" s="234"/>
    </row>
    <row r="2840" spans="2:10">
      <c r="B2840" s="232"/>
      <c r="E2840" s="232"/>
      <c r="F2840" s="234"/>
      <c r="H2840" s="234"/>
      <c r="I2840" s="234"/>
      <c r="J2840" s="234"/>
    </row>
    <row r="2841" spans="2:10">
      <c r="B2841" s="232"/>
      <c r="E2841" s="232"/>
      <c r="F2841" s="234"/>
      <c r="H2841" s="234"/>
      <c r="I2841" s="234"/>
      <c r="J2841" s="234"/>
    </row>
    <row r="2842" spans="2:10">
      <c r="B2842" s="232"/>
      <c r="E2842" s="232"/>
      <c r="F2842" s="234"/>
      <c r="H2842" s="234"/>
      <c r="I2842" s="234"/>
      <c r="J2842" s="234"/>
    </row>
    <row r="2843" spans="2:10">
      <c r="B2843" s="232"/>
      <c r="E2843" s="232"/>
      <c r="F2843" s="234"/>
      <c r="H2843" s="234"/>
      <c r="I2843" s="234"/>
      <c r="J2843" s="234"/>
    </row>
    <row r="2844" spans="2:10">
      <c r="B2844" s="232"/>
      <c r="E2844" s="232"/>
      <c r="F2844" s="234"/>
      <c r="H2844" s="234"/>
      <c r="I2844" s="234"/>
      <c r="J2844" s="234"/>
    </row>
    <row r="2845" spans="2:10">
      <c r="B2845" s="232"/>
      <c r="E2845" s="232"/>
      <c r="F2845" s="234"/>
      <c r="H2845" s="234"/>
      <c r="I2845" s="234"/>
      <c r="J2845" s="234"/>
    </row>
    <row r="2846" spans="2:10">
      <c r="B2846" s="232"/>
      <c r="E2846" s="232"/>
      <c r="F2846" s="234"/>
      <c r="H2846" s="234"/>
      <c r="I2846" s="234"/>
      <c r="J2846" s="234"/>
    </row>
    <row r="2847" spans="2:10">
      <c r="B2847" s="232"/>
      <c r="E2847" s="232"/>
      <c r="F2847" s="234"/>
      <c r="H2847" s="234"/>
      <c r="I2847" s="234"/>
      <c r="J2847" s="234"/>
    </row>
    <row r="2848" spans="2:10">
      <c r="B2848" s="232"/>
      <c r="E2848" s="232"/>
      <c r="F2848" s="234"/>
      <c r="H2848" s="234"/>
      <c r="I2848" s="234"/>
      <c r="J2848" s="234"/>
    </row>
    <row r="2849" spans="2:10">
      <c r="B2849" s="232"/>
      <c r="E2849" s="232"/>
      <c r="F2849" s="234"/>
      <c r="H2849" s="234"/>
      <c r="I2849" s="234"/>
      <c r="J2849" s="234"/>
    </row>
    <row r="2850" spans="2:10">
      <c r="B2850" s="232"/>
      <c r="E2850" s="232"/>
      <c r="F2850" s="234"/>
      <c r="H2850" s="234"/>
      <c r="I2850" s="234"/>
      <c r="J2850" s="234"/>
    </row>
    <row r="2851" spans="2:10">
      <c r="B2851" s="232"/>
      <c r="E2851" s="232"/>
      <c r="F2851" s="234"/>
      <c r="H2851" s="234"/>
      <c r="I2851" s="234"/>
      <c r="J2851" s="234"/>
    </row>
    <row r="2852" spans="2:10">
      <c r="B2852" s="232"/>
      <c r="E2852" s="232"/>
      <c r="F2852" s="234"/>
      <c r="H2852" s="234"/>
      <c r="I2852" s="234"/>
      <c r="J2852" s="234"/>
    </row>
    <row r="2853" spans="2:10">
      <c r="B2853" s="232"/>
      <c r="E2853" s="232"/>
      <c r="F2853" s="234"/>
      <c r="H2853" s="234"/>
      <c r="I2853" s="234"/>
      <c r="J2853" s="234"/>
    </row>
    <row r="2854" spans="2:10">
      <c r="B2854" s="232"/>
      <c r="E2854" s="232"/>
      <c r="F2854" s="234"/>
      <c r="H2854" s="234"/>
      <c r="I2854" s="234"/>
      <c r="J2854" s="234"/>
    </row>
    <row r="2855" spans="2:10">
      <c r="B2855" s="232"/>
      <c r="E2855" s="232"/>
      <c r="F2855" s="234"/>
      <c r="H2855" s="234"/>
      <c r="I2855" s="234"/>
      <c r="J2855" s="234"/>
    </row>
    <row r="2856" spans="2:10">
      <c r="B2856" s="232"/>
      <c r="E2856" s="232"/>
      <c r="F2856" s="234"/>
      <c r="H2856" s="234"/>
      <c r="I2856" s="234"/>
      <c r="J2856" s="234"/>
    </row>
    <row r="2857" spans="2:10">
      <c r="B2857" s="232"/>
      <c r="E2857" s="232"/>
      <c r="F2857" s="234"/>
      <c r="H2857" s="234"/>
      <c r="I2857" s="234"/>
      <c r="J2857" s="234"/>
    </row>
    <row r="2858" spans="2:10">
      <c r="B2858" s="232"/>
      <c r="E2858" s="232"/>
      <c r="F2858" s="234"/>
      <c r="H2858" s="234"/>
      <c r="I2858" s="234"/>
      <c r="J2858" s="234"/>
    </row>
    <row r="2859" spans="2:10">
      <c r="B2859" s="232"/>
      <c r="E2859" s="232"/>
      <c r="F2859" s="234"/>
      <c r="H2859" s="234"/>
      <c r="I2859" s="234"/>
      <c r="J2859" s="234"/>
    </row>
    <row r="2860" spans="2:10">
      <c r="B2860" s="232"/>
      <c r="E2860" s="232"/>
      <c r="F2860" s="234"/>
      <c r="H2860" s="234"/>
      <c r="I2860" s="234"/>
      <c r="J2860" s="234"/>
    </row>
    <row r="2861" spans="2:10">
      <c r="B2861" s="232"/>
      <c r="E2861" s="232"/>
      <c r="F2861" s="234"/>
      <c r="H2861" s="234"/>
      <c r="I2861" s="234"/>
      <c r="J2861" s="234"/>
    </row>
    <row r="2862" spans="2:10">
      <c r="B2862" s="232"/>
      <c r="E2862" s="232"/>
      <c r="F2862" s="234"/>
      <c r="H2862" s="234"/>
      <c r="I2862" s="234"/>
      <c r="J2862" s="234"/>
    </row>
    <row r="2863" spans="2:10">
      <c r="B2863" s="232"/>
      <c r="E2863" s="232"/>
      <c r="F2863" s="234"/>
      <c r="H2863" s="234"/>
      <c r="I2863" s="234"/>
      <c r="J2863" s="234"/>
    </row>
    <row r="2864" spans="2:10">
      <c r="B2864" s="232"/>
      <c r="E2864" s="232"/>
      <c r="F2864" s="234"/>
      <c r="H2864" s="234"/>
      <c r="I2864" s="234"/>
      <c r="J2864" s="234"/>
    </row>
    <row r="2865" spans="2:10">
      <c r="B2865" s="232"/>
      <c r="E2865" s="232"/>
      <c r="F2865" s="234"/>
      <c r="H2865" s="234"/>
      <c r="I2865" s="234"/>
      <c r="J2865" s="234"/>
    </row>
    <row r="2866" spans="2:10">
      <c r="B2866" s="232"/>
      <c r="E2866" s="232"/>
      <c r="F2866" s="234"/>
      <c r="H2866" s="234"/>
      <c r="I2866" s="234"/>
      <c r="J2866" s="234"/>
    </row>
    <row r="2867" spans="2:10">
      <c r="B2867" s="232"/>
      <c r="E2867" s="232"/>
      <c r="F2867" s="234"/>
      <c r="H2867" s="234"/>
      <c r="I2867" s="234"/>
      <c r="J2867" s="234"/>
    </row>
    <row r="2868" spans="2:10">
      <c r="B2868" s="232"/>
      <c r="E2868" s="232"/>
      <c r="F2868" s="234"/>
      <c r="H2868" s="234"/>
      <c r="I2868" s="234"/>
      <c r="J2868" s="234"/>
    </row>
    <row r="2869" spans="2:10">
      <c r="B2869" s="232"/>
      <c r="E2869" s="232"/>
      <c r="F2869" s="234"/>
      <c r="H2869" s="234"/>
      <c r="I2869" s="234"/>
      <c r="J2869" s="234"/>
    </row>
    <row r="2870" spans="2:10">
      <c r="B2870" s="232"/>
      <c r="E2870" s="232"/>
      <c r="F2870" s="234"/>
      <c r="H2870" s="234"/>
      <c r="I2870" s="234"/>
      <c r="J2870" s="234"/>
    </row>
    <row r="2871" spans="2:10">
      <c r="B2871" s="232"/>
      <c r="E2871" s="232"/>
      <c r="F2871" s="234"/>
      <c r="H2871" s="234"/>
      <c r="I2871" s="234"/>
      <c r="J2871" s="234"/>
    </row>
    <row r="2872" spans="2:10">
      <c r="B2872" s="232"/>
      <c r="E2872" s="232"/>
      <c r="F2872" s="234"/>
      <c r="H2872" s="234"/>
      <c r="I2872" s="234"/>
      <c r="J2872" s="234"/>
    </row>
    <row r="2873" spans="2:10">
      <c r="B2873" s="232"/>
      <c r="E2873" s="232"/>
      <c r="F2873" s="234"/>
      <c r="H2873" s="234"/>
      <c r="I2873" s="234"/>
      <c r="J2873" s="234"/>
    </row>
    <row r="2874" spans="2:10">
      <c r="B2874" s="232"/>
      <c r="E2874" s="232"/>
      <c r="F2874" s="234"/>
      <c r="H2874" s="234"/>
      <c r="I2874" s="234"/>
      <c r="J2874" s="234"/>
    </row>
    <row r="2875" spans="2:10">
      <c r="B2875" s="232"/>
      <c r="E2875" s="232"/>
      <c r="F2875" s="234"/>
      <c r="H2875" s="234"/>
      <c r="I2875" s="234"/>
      <c r="J2875" s="234"/>
    </row>
    <row r="2876" spans="2:10">
      <c r="B2876" s="232"/>
      <c r="E2876" s="232"/>
      <c r="F2876" s="234"/>
      <c r="H2876" s="234"/>
      <c r="I2876" s="234"/>
      <c r="J2876" s="234"/>
    </row>
    <row r="2877" spans="2:10">
      <c r="B2877" s="232"/>
      <c r="E2877" s="232"/>
      <c r="F2877" s="234"/>
      <c r="H2877" s="234"/>
      <c r="I2877" s="234"/>
      <c r="J2877" s="234"/>
    </row>
    <row r="2878" spans="2:10">
      <c r="B2878" s="232"/>
      <c r="E2878" s="232"/>
      <c r="F2878" s="234"/>
      <c r="H2878" s="234"/>
      <c r="I2878" s="234"/>
      <c r="J2878" s="234"/>
    </row>
    <row r="2879" spans="2:10">
      <c r="B2879" s="232"/>
      <c r="E2879" s="232"/>
      <c r="F2879" s="234"/>
      <c r="H2879" s="234"/>
      <c r="I2879" s="234"/>
      <c r="J2879" s="234"/>
    </row>
    <row r="2880" spans="2:10">
      <c r="B2880" s="232"/>
      <c r="E2880" s="232"/>
      <c r="F2880" s="234"/>
      <c r="H2880" s="234"/>
      <c r="I2880" s="234"/>
      <c r="J2880" s="234"/>
    </row>
    <row r="2881" spans="2:10">
      <c r="B2881" s="232"/>
      <c r="E2881" s="232"/>
      <c r="F2881" s="234"/>
      <c r="H2881" s="234"/>
      <c r="I2881" s="234"/>
      <c r="J2881" s="234"/>
    </row>
    <row r="2882" spans="2:10">
      <c r="B2882" s="232"/>
      <c r="E2882" s="232"/>
      <c r="F2882" s="234"/>
      <c r="H2882" s="234"/>
      <c r="I2882" s="234"/>
      <c r="J2882" s="234"/>
    </row>
    <row r="2883" spans="2:10">
      <c r="B2883" s="232"/>
      <c r="E2883" s="232"/>
      <c r="F2883" s="234"/>
      <c r="H2883" s="234"/>
      <c r="I2883" s="234"/>
      <c r="J2883" s="234"/>
    </row>
    <row r="2884" spans="2:10">
      <c r="B2884" s="232"/>
      <c r="E2884" s="232"/>
      <c r="F2884" s="234"/>
      <c r="H2884" s="234"/>
      <c r="I2884" s="234"/>
      <c r="J2884" s="234"/>
    </row>
    <row r="2885" spans="2:10">
      <c r="B2885" s="232"/>
      <c r="E2885" s="232"/>
      <c r="F2885" s="234"/>
      <c r="H2885" s="234"/>
      <c r="I2885" s="234"/>
      <c r="J2885" s="234"/>
    </row>
    <row r="2886" spans="2:10">
      <c r="B2886" s="232"/>
      <c r="E2886" s="232"/>
      <c r="F2886" s="234"/>
      <c r="H2886" s="234"/>
      <c r="I2886" s="234"/>
      <c r="J2886" s="234"/>
    </row>
    <row r="2887" spans="2:10">
      <c r="B2887" s="232"/>
      <c r="E2887" s="232"/>
      <c r="F2887" s="234"/>
      <c r="H2887" s="234"/>
      <c r="I2887" s="234"/>
      <c r="J2887" s="234"/>
    </row>
    <row r="2888" spans="2:10">
      <c r="B2888" s="232"/>
      <c r="E2888" s="232"/>
      <c r="F2888" s="234"/>
      <c r="H2888" s="234"/>
      <c r="I2888" s="234"/>
      <c r="J2888" s="234"/>
    </row>
    <row r="2889" spans="2:10">
      <c r="B2889" s="232"/>
      <c r="E2889" s="232"/>
      <c r="F2889" s="234"/>
      <c r="H2889" s="234"/>
      <c r="I2889" s="234"/>
      <c r="J2889" s="234"/>
    </row>
    <row r="2890" spans="2:10">
      <c r="B2890" s="232"/>
      <c r="E2890" s="232"/>
      <c r="F2890" s="234"/>
      <c r="H2890" s="234"/>
      <c r="I2890" s="234"/>
      <c r="J2890" s="234"/>
    </row>
    <row r="2891" spans="2:10">
      <c r="B2891" s="232"/>
      <c r="E2891" s="232"/>
      <c r="F2891" s="234"/>
      <c r="H2891" s="234"/>
      <c r="I2891" s="234"/>
      <c r="J2891" s="234"/>
    </row>
    <row r="2892" spans="2:10">
      <c r="B2892" s="232"/>
      <c r="E2892" s="232"/>
      <c r="F2892" s="234"/>
      <c r="H2892" s="234"/>
      <c r="I2892" s="234"/>
      <c r="J2892" s="234"/>
    </row>
    <row r="2893" spans="2:10">
      <c r="B2893" s="232"/>
      <c r="E2893" s="232"/>
      <c r="F2893" s="234"/>
      <c r="H2893" s="234"/>
      <c r="I2893" s="234"/>
      <c r="J2893" s="234"/>
    </row>
    <row r="2894" spans="2:10">
      <c r="B2894" s="232"/>
      <c r="E2894" s="232"/>
      <c r="F2894" s="234"/>
      <c r="H2894" s="234"/>
      <c r="I2894" s="234"/>
      <c r="J2894" s="234"/>
    </row>
    <row r="2895" spans="2:10">
      <c r="B2895" s="232"/>
      <c r="E2895" s="232"/>
      <c r="F2895" s="234"/>
      <c r="H2895" s="234"/>
      <c r="I2895" s="234"/>
      <c r="J2895" s="234"/>
    </row>
    <row r="2896" spans="2:10">
      <c r="B2896" s="232"/>
      <c r="E2896" s="232"/>
      <c r="F2896" s="234"/>
      <c r="H2896" s="234"/>
      <c r="I2896" s="234"/>
      <c r="J2896" s="234"/>
    </row>
    <row r="2897" spans="2:10">
      <c r="B2897" s="232"/>
      <c r="E2897" s="232"/>
      <c r="F2897" s="234"/>
      <c r="H2897" s="234"/>
      <c r="I2897" s="234"/>
      <c r="J2897" s="234"/>
    </row>
    <row r="2898" spans="2:10">
      <c r="B2898" s="232"/>
      <c r="E2898" s="232"/>
      <c r="F2898" s="234"/>
      <c r="H2898" s="234"/>
      <c r="I2898" s="234"/>
      <c r="J2898" s="234"/>
    </row>
    <row r="2899" spans="2:10">
      <c r="B2899" s="232"/>
      <c r="E2899" s="232"/>
      <c r="F2899" s="234"/>
      <c r="H2899" s="234"/>
      <c r="I2899" s="234"/>
      <c r="J2899" s="234"/>
    </row>
    <row r="2900" spans="2:10">
      <c r="B2900" s="232"/>
      <c r="E2900" s="232"/>
      <c r="F2900" s="234"/>
      <c r="H2900" s="234"/>
      <c r="I2900" s="234"/>
      <c r="J2900" s="234"/>
    </row>
    <row r="2901" spans="2:10">
      <c r="B2901" s="232"/>
      <c r="E2901" s="232"/>
      <c r="F2901" s="234"/>
      <c r="H2901" s="234"/>
      <c r="I2901" s="234"/>
      <c r="J2901" s="234"/>
    </row>
    <row r="2902" spans="2:10">
      <c r="B2902" s="232"/>
      <c r="E2902" s="232"/>
      <c r="F2902" s="234"/>
      <c r="H2902" s="234"/>
      <c r="I2902" s="234"/>
      <c r="J2902" s="234"/>
    </row>
    <row r="2903" spans="2:10">
      <c r="B2903" s="232"/>
      <c r="E2903" s="232"/>
      <c r="F2903" s="234"/>
      <c r="H2903" s="234"/>
      <c r="I2903" s="234"/>
      <c r="J2903" s="234"/>
    </row>
    <row r="2904" spans="2:10">
      <c r="B2904" s="232"/>
      <c r="E2904" s="232"/>
      <c r="F2904" s="234"/>
      <c r="H2904" s="234"/>
      <c r="I2904" s="234"/>
      <c r="J2904" s="234"/>
    </row>
    <row r="2905" spans="2:10">
      <c r="B2905" s="232"/>
      <c r="E2905" s="232"/>
      <c r="F2905" s="234"/>
      <c r="H2905" s="234"/>
      <c r="I2905" s="234"/>
      <c r="J2905" s="234"/>
    </row>
    <row r="2906" spans="2:10">
      <c r="B2906" s="232"/>
      <c r="E2906" s="232"/>
      <c r="F2906" s="234"/>
      <c r="H2906" s="234"/>
      <c r="I2906" s="234"/>
      <c r="J2906" s="234"/>
    </row>
    <row r="2907" spans="2:10">
      <c r="B2907" s="232"/>
      <c r="E2907" s="232"/>
      <c r="F2907" s="234"/>
      <c r="H2907" s="234"/>
      <c r="I2907" s="234"/>
      <c r="J2907" s="234"/>
    </row>
    <row r="2908" spans="2:10">
      <c r="B2908" s="232"/>
      <c r="E2908" s="232"/>
      <c r="F2908" s="234"/>
      <c r="H2908" s="234"/>
      <c r="I2908" s="234"/>
      <c r="J2908" s="234"/>
    </row>
    <row r="2909" spans="2:10">
      <c r="B2909" s="232"/>
      <c r="E2909" s="232"/>
      <c r="F2909" s="234"/>
      <c r="H2909" s="234"/>
      <c r="I2909" s="234"/>
      <c r="J2909" s="234"/>
    </row>
    <row r="2910" spans="2:10">
      <c r="B2910" s="232"/>
      <c r="E2910" s="232"/>
      <c r="F2910" s="234"/>
      <c r="H2910" s="234"/>
      <c r="I2910" s="234"/>
      <c r="J2910" s="234"/>
    </row>
    <row r="2911" spans="2:10">
      <c r="B2911" s="232"/>
      <c r="E2911" s="232"/>
      <c r="F2911" s="234"/>
      <c r="H2911" s="234"/>
      <c r="I2911" s="234"/>
      <c r="J2911" s="234"/>
    </row>
    <row r="2912" spans="2:10">
      <c r="B2912" s="232"/>
      <c r="E2912" s="232"/>
      <c r="F2912" s="234"/>
      <c r="H2912" s="234"/>
      <c r="I2912" s="234"/>
      <c r="J2912" s="234"/>
    </row>
    <row r="2913" spans="2:10">
      <c r="B2913" s="232"/>
      <c r="E2913" s="232"/>
      <c r="F2913" s="234"/>
      <c r="H2913" s="234"/>
      <c r="I2913" s="234"/>
      <c r="J2913" s="234"/>
    </row>
    <row r="2914" spans="2:10">
      <c r="B2914" s="232"/>
      <c r="E2914" s="232"/>
      <c r="F2914" s="234"/>
      <c r="H2914" s="234"/>
      <c r="I2914" s="234"/>
      <c r="J2914" s="234"/>
    </row>
    <row r="2915" spans="2:10">
      <c r="B2915" s="232"/>
      <c r="E2915" s="232"/>
      <c r="F2915" s="234"/>
      <c r="H2915" s="234"/>
      <c r="I2915" s="234"/>
      <c r="J2915" s="234"/>
    </row>
    <row r="2916" spans="2:10">
      <c r="B2916" s="232"/>
      <c r="E2916" s="232"/>
      <c r="F2916" s="234"/>
      <c r="H2916" s="234"/>
      <c r="I2916" s="234"/>
      <c r="J2916" s="234"/>
    </row>
    <row r="2917" spans="2:10">
      <c r="B2917" s="232"/>
      <c r="E2917" s="232"/>
      <c r="F2917" s="234"/>
      <c r="H2917" s="234"/>
      <c r="I2917" s="234"/>
      <c r="J2917" s="234"/>
    </row>
    <row r="2918" spans="2:10">
      <c r="B2918" s="232"/>
      <c r="E2918" s="232"/>
      <c r="F2918" s="234"/>
      <c r="H2918" s="234"/>
      <c r="I2918" s="234"/>
      <c r="J2918" s="234"/>
    </row>
    <row r="2919" spans="2:10">
      <c r="B2919" s="232"/>
      <c r="E2919" s="232"/>
      <c r="F2919" s="234"/>
      <c r="H2919" s="234"/>
      <c r="I2919" s="234"/>
      <c r="J2919" s="234"/>
    </row>
    <row r="2920" spans="2:10">
      <c r="B2920" s="232"/>
      <c r="E2920" s="232"/>
      <c r="F2920" s="234"/>
      <c r="H2920" s="234"/>
      <c r="I2920" s="234"/>
      <c r="J2920" s="234"/>
    </row>
    <row r="2921" spans="2:10">
      <c r="B2921" s="232"/>
      <c r="E2921" s="232"/>
      <c r="F2921" s="234"/>
      <c r="H2921" s="234"/>
      <c r="I2921" s="234"/>
      <c r="J2921" s="234"/>
    </row>
    <row r="2922" spans="2:10">
      <c r="B2922" s="232"/>
      <c r="E2922" s="232"/>
      <c r="F2922" s="234"/>
      <c r="H2922" s="234"/>
      <c r="I2922" s="234"/>
      <c r="J2922" s="234"/>
    </row>
    <row r="2923" spans="2:10">
      <c r="B2923" s="232"/>
      <c r="E2923" s="232"/>
      <c r="F2923" s="234"/>
      <c r="H2923" s="234"/>
      <c r="I2923" s="234"/>
      <c r="J2923" s="234"/>
    </row>
    <row r="2924" spans="2:10">
      <c r="B2924" s="232"/>
      <c r="E2924" s="232"/>
      <c r="F2924" s="234"/>
      <c r="H2924" s="234"/>
      <c r="I2924" s="234"/>
      <c r="J2924" s="234"/>
    </row>
    <row r="2925" spans="2:10">
      <c r="B2925" s="232"/>
      <c r="E2925" s="232"/>
      <c r="F2925" s="234"/>
      <c r="H2925" s="234"/>
      <c r="I2925" s="234"/>
      <c r="J2925" s="234"/>
    </row>
    <row r="2926" spans="2:10">
      <c r="B2926" s="232"/>
      <c r="E2926" s="232"/>
      <c r="F2926" s="234"/>
      <c r="H2926" s="234"/>
      <c r="I2926" s="234"/>
      <c r="J2926" s="234"/>
    </row>
    <row r="2927" spans="2:10">
      <c r="B2927" s="232"/>
      <c r="E2927" s="232"/>
      <c r="F2927" s="234"/>
      <c r="H2927" s="234"/>
      <c r="I2927" s="234"/>
      <c r="J2927" s="234"/>
    </row>
    <row r="2928" spans="2:10">
      <c r="B2928" s="232"/>
      <c r="E2928" s="232"/>
      <c r="F2928" s="234"/>
      <c r="H2928" s="234"/>
      <c r="I2928" s="234"/>
      <c r="J2928" s="234"/>
    </row>
    <row r="2929" spans="2:10">
      <c r="B2929" s="232"/>
      <c r="E2929" s="232"/>
      <c r="F2929" s="234"/>
      <c r="H2929" s="234"/>
      <c r="I2929" s="234"/>
      <c r="J2929" s="234"/>
    </row>
    <row r="2930" spans="2:10">
      <c r="B2930" s="232"/>
      <c r="E2930" s="232"/>
      <c r="F2930" s="234"/>
      <c r="H2930" s="234"/>
      <c r="I2930" s="234"/>
      <c r="J2930" s="234"/>
    </row>
    <row r="2931" spans="2:10">
      <c r="B2931" s="232"/>
      <c r="E2931" s="232"/>
      <c r="F2931" s="234"/>
      <c r="H2931" s="234"/>
      <c r="I2931" s="234"/>
      <c r="J2931" s="234"/>
    </row>
    <row r="2932" spans="2:10">
      <c r="B2932" s="232"/>
      <c r="E2932" s="232"/>
      <c r="F2932" s="234"/>
      <c r="H2932" s="234"/>
      <c r="I2932" s="234"/>
      <c r="J2932" s="234"/>
    </row>
    <row r="2933" spans="2:10">
      <c r="B2933" s="232"/>
      <c r="E2933" s="232"/>
      <c r="F2933" s="234"/>
      <c r="H2933" s="234"/>
      <c r="I2933" s="234"/>
      <c r="J2933" s="234"/>
    </row>
    <row r="2934" spans="2:10">
      <c r="B2934" s="232"/>
      <c r="E2934" s="232"/>
      <c r="F2934" s="234"/>
      <c r="H2934" s="234"/>
      <c r="I2934" s="234"/>
      <c r="J2934" s="234"/>
    </row>
    <row r="2935" spans="2:10">
      <c r="B2935" s="232"/>
      <c r="E2935" s="232"/>
      <c r="F2935" s="234"/>
      <c r="H2935" s="234"/>
      <c r="I2935" s="234"/>
      <c r="J2935" s="234"/>
    </row>
    <row r="2936" spans="2:10">
      <c r="B2936" s="232"/>
      <c r="E2936" s="232"/>
      <c r="F2936" s="234"/>
      <c r="H2936" s="234"/>
      <c r="I2936" s="234"/>
      <c r="J2936" s="234"/>
    </row>
    <row r="2937" spans="2:10">
      <c r="B2937" s="232"/>
      <c r="E2937" s="232"/>
      <c r="F2937" s="234"/>
      <c r="H2937" s="234"/>
      <c r="I2937" s="234"/>
      <c r="J2937" s="234"/>
    </row>
    <row r="2938" spans="2:10">
      <c r="B2938" s="232"/>
      <c r="E2938" s="232"/>
      <c r="F2938" s="234"/>
      <c r="H2938" s="234"/>
      <c r="I2938" s="234"/>
      <c r="J2938" s="234"/>
    </row>
    <row r="2939" spans="2:10">
      <c r="B2939" s="232"/>
      <c r="E2939" s="232"/>
      <c r="F2939" s="234"/>
      <c r="H2939" s="234"/>
      <c r="I2939" s="234"/>
      <c r="J2939" s="234"/>
    </row>
    <row r="2940" spans="2:10">
      <c r="B2940" s="232"/>
      <c r="E2940" s="232"/>
      <c r="F2940" s="234"/>
      <c r="H2940" s="234"/>
      <c r="I2940" s="234"/>
      <c r="J2940" s="234"/>
    </row>
    <row r="2941" spans="2:10">
      <c r="B2941" s="232"/>
      <c r="E2941" s="232"/>
      <c r="F2941" s="234"/>
      <c r="H2941" s="234"/>
      <c r="I2941" s="234"/>
      <c r="J2941" s="234"/>
    </row>
    <row r="2942" spans="2:10">
      <c r="B2942" s="232"/>
      <c r="E2942" s="232"/>
      <c r="F2942" s="234"/>
      <c r="H2942" s="234"/>
      <c r="I2942" s="234"/>
      <c r="J2942" s="234"/>
    </row>
    <row r="2943" spans="2:10">
      <c r="B2943" s="232"/>
      <c r="E2943" s="232"/>
      <c r="F2943" s="234"/>
      <c r="H2943" s="234"/>
      <c r="I2943" s="234"/>
      <c r="J2943" s="234"/>
    </row>
    <row r="2944" spans="2:10">
      <c r="B2944" s="232"/>
      <c r="E2944" s="232"/>
      <c r="F2944" s="234"/>
      <c r="H2944" s="234"/>
      <c r="I2944" s="234"/>
      <c r="J2944" s="234"/>
    </row>
    <row r="2945" spans="2:10">
      <c r="B2945" s="232"/>
      <c r="E2945" s="232"/>
      <c r="F2945" s="234"/>
      <c r="H2945" s="234"/>
      <c r="I2945" s="234"/>
      <c r="J2945" s="234"/>
    </row>
    <row r="2946" spans="2:10">
      <c r="B2946" s="232"/>
      <c r="E2946" s="232"/>
      <c r="F2946" s="234"/>
      <c r="H2946" s="234"/>
      <c r="I2946" s="234"/>
      <c r="J2946" s="234"/>
    </row>
    <row r="2947" spans="2:10">
      <c r="B2947" s="232"/>
      <c r="E2947" s="232"/>
      <c r="F2947" s="234"/>
      <c r="H2947" s="234"/>
      <c r="I2947" s="234"/>
      <c r="J2947" s="234"/>
    </row>
    <row r="2948" spans="2:10">
      <c r="B2948" s="232"/>
      <c r="E2948" s="232"/>
      <c r="F2948" s="234"/>
      <c r="H2948" s="234"/>
      <c r="I2948" s="234"/>
      <c r="J2948" s="234"/>
    </row>
    <row r="2949" spans="2:10">
      <c r="B2949" s="232"/>
      <c r="E2949" s="232"/>
      <c r="F2949" s="234"/>
      <c r="H2949" s="234"/>
      <c r="I2949" s="234"/>
      <c r="J2949" s="234"/>
    </row>
    <row r="2950" spans="2:10">
      <c r="B2950" s="232"/>
      <c r="E2950" s="232"/>
      <c r="F2950" s="234"/>
      <c r="H2950" s="234"/>
      <c r="I2950" s="234"/>
      <c r="J2950" s="234"/>
    </row>
    <row r="2951" spans="2:10">
      <c r="B2951" s="232"/>
      <c r="E2951" s="232"/>
      <c r="F2951" s="234"/>
      <c r="H2951" s="234"/>
      <c r="I2951" s="234"/>
      <c r="J2951" s="234"/>
    </row>
    <row r="2952" spans="2:10">
      <c r="B2952" s="232"/>
      <c r="E2952" s="232"/>
      <c r="F2952" s="234"/>
      <c r="H2952" s="234"/>
      <c r="I2952" s="234"/>
      <c r="J2952" s="234"/>
    </row>
    <row r="2953" spans="2:10">
      <c r="B2953" s="232"/>
      <c r="E2953" s="232"/>
      <c r="F2953" s="234"/>
      <c r="H2953" s="234"/>
      <c r="I2953" s="234"/>
      <c r="J2953" s="234"/>
    </row>
    <row r="2954" spans="2:10">
      <c r="B2954" s="232"/>
      <c r="E2954" s="232"/>
      <c r="F2954" s="234"/>
      <c r="H2954" s="234"/>
      <c r="I2954" s="234"/>
      <c r="J2954" s="234"/>
    </row>
    <row r="2955" spans="2:10">
      <c r="B2955" s="232"/>
      <c r="E2955" s="232"/>
      <c r="F2955" s="234"/>
      <c r="H2955" s="234"/>
      <c r="I2955" s="234"/>
      <c r="J2955" s="234"/>
    </row>
    <row r="2956" spans="2:10">
      <c r="B2956" s="232"/>
      <c r="E2956" s="232"/>
      <c r="F2956" s="234"/>
      <c r="H2956" s="234"/>
      <c r="I2956" s="234"/>
      <c r="J2956" s="234"/>
    </row>
    <row r="2957" spans="2:10">
      <c r="B2957" s="232"/>
      <c r="E2957" s="232"/>
      <c r="F2957" s="234"/>
      <c r="H2957" s="234"/>
      <c r="I2957" s="234"/>
      <c r="J2957" s="234"/>
    </row>
    <row r="2958" spans="2:10">
      <c r="B2958" s="232"/>
      <c r="E2958" s="232"/>
      <c r="F2958" s="234"/>
      <c r="H2958" s="234"/>
      <c r="I2958" s="234"/>
      <c r="J2958" s="234"/>
    </row>
    <row r="2959" spans="2:10">
      <c r="B2959" s="232"/>
      <c r="E2959" s="232"/>
      <c r="F2959" s="234"/>
      <c r="H2959" s="234"/>
      <c r="I2959" s="234"/>
      <c r="J2959" s="234"/>
    </row>
    <row r="2960" spans="2:10">
      <c r="B2960" s="232"/>
      <c r="E2960" s="232"/>
      <c r="F2960" s="234"/>
      <c r="H2960" s="234"/>
      <c r="I2960" s="234"/>
      <c r="J2960" s="234"/>
    </row>
    <row r="2961" spans="2:10">
      <c r="B2961" s="232"/>
      <c r="E2961" s="232"/>
      <c r="F2961" s="234"/>
      <c r="H2961" s="234"/>
      <c r="I2961" s="234"/>
      <c r="J2961" s="234"/>
    </row>
    <row r="2962" spans="2:10">
      <c r="B2962" s="232"/>
      <c r="E2962" s="232"/>
      <c r="F2962" s="234"/>
      <c r="H2962" s="234"/>
      <c r="I2962" s="234"/>
      <c r="J2962" s="234"/>
    </row>
    <row r="2963" spans="2:10">
      <c r="B2963" s="232"/>
      <c r="E2963" s="232"/>
      <c r="F2963" s="234"/>
      <c r="H2963" s="234"/>
      <c r="I2963" s="234"/>
      <c r="J2963" s="234"/>
    </row>
    <row r="2964" spans="2:10">
      <c r="B2964" s="232"/>
      <c r="E2964" s="232"/>
      <c r="F2964" s="234"/>
      <c r="H2964" s="234"/>
      <c r="I2964" s="234"/>
      <c r="J2964" s="234"/>
    </row>
    <row r="2965" spans="2:10">
      <c r="B2965" s="232"/>
      <c r="E2965" s="232"/>
      <c r="F2965" s="234"/>
      <c r="H2965" s="234"/>
      <c r="I2965" s="234"/>
      <c r="J2965" s="234"/>
    </row>
    <row r="2966" spans="2:10">
      <c r="B2966" s="232"/>
      <c r="E2966" s="232"/>
      <c r="F2966" s="234"/>
      <c r="H2966" s="234"/>
      <c r="I2966" s="234"/>
      <c r="J2966" s="234"/>
    </row>
    <row r="2967" spans="2:10">
      <c r="B2967" s="232"/>
      <c r="E2967" s="232"/>
      <c r="F2967" s="234"/>
      <c r="H2967" s="234"/>
      <c r="I2967" s="234"/>
      <c r="J2967" s="234"/>
    </row>
    <row r="2968" spans="2:10">
      <c r="B2968" s="232"/>
      <c r="E2968" s="232"/>
      <c r="F2968" s="234"/>
      <c r="H2968" s="234"/>
      <c r="I2968" s="234"/>
      <c r="J2968" s="234"/>
    </row>
    <row r="2969" spans="2:10">
      <c r="B2969" s="232"/>
      <c r="E2969" s="232"/>
      <c r="F2969" s="234"/>
      <c r="H2969" s="234"/>
      <c r="I2969" s="234"/>
      <c r="J2969" s="234"/>
    </row>
    <row r="2970" spans="2:10">
      <c r="B2970" s="232"/>
      <c r="E2970" s="232"/>
      <c r="F2970" s="234"/>
      <c r="H2970" s="234"/>
      <c r="I2970" s="234"/>
      <c r="J2970" s="234"/>
    </row>
    <row r="2971" spans="2:10">
      <c r="B2971" s="232"/>
      <c r="E2971" s="232"/>
      <c r="F2971" s="234"/>
      <c r="H2971" s="234"/>
      <c r="I2971" s="234"/>
      <c r="J2971" s="234"/>
    </row>
    <row r="2972" spans="2:10">
      <c r="B2972" s="232"/>
      <c r="E2972" s="232"/>
      <c r="F2972" s="234"/>
      <c r="H2972" s="234"/>
      <c r="I2972" s="234"/>
      <c r="J2972" s="234"/>
    </row>
    <row r="2973" spans="2:10">
      <c r="B2973" s="232"/>
      <c r="E2973" s="232"/>
      <c r="F2973" s="234"/>
      <c r="H2973" s="234"/>
      <c r="I2973" s="234"/>
      <c r="J2973" s="234"/>
    </row>
    <row r="2974" spans="2:10">
      <c r="B2974" s="232"/>
      <c r="E2974" s="232"/>
      <c r="F2974" s="234"/>
      <c r="H2974" s="234"/>
      <c r="I2974" s="234"/>
      <c r="J2974" s="234"/>
    </row>
    <row r="2975" spans="2:10">
      <c r="B2975" s="232"/>
      <c r="E2975" s="232"/>
      <c r="F2975" s="234"/>
      <c r="H2975" s="234"/>
      <c r="I2975" s="234"/>
      <c r="J2975" s="234"/>
    </row>
    <row r="2976" spans="2:10">
      <c r="B2976" s="232"/>
      <c r="E2976" s="232"/>
      <c r="F2976" s="234"/>
      <c r="H2976" s="234"/>
      <c r="I2976" s="234"/>
      <c r="J2976" s="234"/>
    </row>
    <row r="2977" spans="2:10">
      <c r="B2977" s="232"/>
      <c r="E2977" s="232"/>
      <c r="F2977" s="234"/>
      <c r="H2977" s="234"/>
      <c r="I2977" s="234"/>
      <c r="J2977" s="234"/>
    </row>
    <row r="2978" spans="2:10">
      <c r="B2978" s="232"/>
      <c r="E2978" s="232"/>
      <c r="F2978" s="234"/>
      <c r="H2978" s="234"/>
      <c r="I2978" s="234"/>
      <c r="J2978" s="234"/>
    </row>
    <row r="2979" spans="2:10">
      <c r="B2979" s="232"/>
      <c r="E2979" s="232"/>
      <c r="F2979" s="234"/>
      <c r="H2979" s="234"/>
      <c r="I2979" s="234"/>
      <c r="J2979" s="234"/>
    </row>
    <row r="2980" spans="2:10">
      <c r="B2980" s="232"/>
      <c r="E2980" s="232"/>
      <c r="F2980" s="234"/>
      <c r="H2980" s="234"/>
      <c r="I2980" s="234"/>
      <c r="J2980" s="234"/>
    </row>
    <row r="2981" spans="2:10">
      <c r="B2981" s="232"/>
      <c r="E2981" s="232"/>
      <c r="F2981" s="234"/>
      <c r="H2981" s="234"/>
      <c r="I2981" s="234"/>
      <c r="J2981" s="234"/>
    </row>
    <row r="2982" spans="2:10">
      <c r="B2982" s="232"/>
      <c r="E2982" s="232"/>
      <c r="F2982" s="234"/>
      <c r="H2982" s="234"/>
      <c r="I2982" s="234"/>
      <c r="J2982" s="234"/>
    </row>
    <row r="2983" spans="2:10">
      <c r="B2983" s="232"/>
      <c r="E2983" s="232"/>
      <c r="F2983" s="234"/>
      <c r="H2983" s="234"/>
      <c r="I2983" s="234"/>
      <c r="J2983" s="234"/>
    </row>
    <row r="2984" spans="2:10">
      <c r="B2984" s="232"/>
      <c r="E2984" s="232"/>
      <c r="F2984" s="234"/>
      <c r="H2984" s="234"/>
      <c r="I2984" s="234"/>
      <c r="J2984" s="234"/>
    </row>
    <row r="2985" spans="2:10">
      <c r="B2985" s="232"/>
      <c r="E2985" s="232"/>
      <c r="F2985" s="234"/>
      <c r="H2985" s="234"/>
      <c r="I2985" s="234"/>
      <c r="J2985" s="234"/>
    </row>
    <row r="2986" spans="2:10">
      <c r="B2986" s="232"/>
      <c r="E2986" s="232"/>
      <c r="F2986" s="234"/>
      <c r="H2986" s="234"/>
      <c r="I2986" s="234"/>
      <c r="J2986" s="234"/>
    </row>
    <row r="2987" spans="2:10">
      <c r="B2987" s="232"/>
      <c r="E2987" s="232"/>
      <c r="F2987" s="234"/>
      <c r="H2987" s="234"/>
      <c r="I2987" s="234"/>
      <c r="J2987" s="234"/>
    </row>
    <row r="2988" spans="2:10">
      <c r="B2988" s="232"/>
      <c r="E2988" s="232"/>
      <c r="F2988" s="234"/>
      <c r="H2988" s="234"/>
      <c r="I2988" s="234"/>
      <c r="J2988" s="234"/>
    </row>
    <row r="2989" spans="2:10">
      <c r="B2989" s="232"/>
      <c r="E2989" s="232"/>
      <c r="F2989" s="234"/>
      <c r="H2989" s="234"/>
      <c r="I2989" s="234"/>
      <c r="J2989" s="234"/>
    </row>
    <row r="2990" spans="2:10">
      <c r="B2990" s="232"/>
      <c r="E2990" s="232"/>
      <c r="F2990" s="234"/>
      <c r="H2990" s="234"/>
      <c r="I2990" s="234"/>
      <c r="J2990" s="234"/>
    </row>
    <row r="2991" spans="2:10">
      <c r="B2991" s="232"/>
      <c r="E2991" s="232"/>
      <c r="F2991" s="234"/>
      <c r="H2991" s="234"/>
      <c r="I2991" s="234"/>
      <c r="J2991" s="234"/>
    </row>
    <row r="2992" spans="2:10">
      <c r="B2992" s="232"/>
      <c r="E2992" s="232"/>
      <c r="F2992" s="234"/>
      <c r="H2992" s="234"/>
      <c r="I2992" s="234"/>
      <c r="J2992" s="234"/>
    </row>
    <row r="2993" spans="2:10">
      <c r="B2993" s="232"/>
      <c r="E2993" s="232"/>
      <c r="F2993" s="234"/>
      <c r="H2993" s="234"/>
      <c r="I2993" s="234"/>
      <c r="J2993" s="234"/>
    </row>
    <row r="2994" spans="2:10">
      <c r="B2994" s="232"/>
      <c r="E2994" s="232"/>
      <c r="F2994" s="234"/>
      <c r="H2994" s="234"/>
      <c r="I2994" s="234"/>
      <c r="J2994" s="234"/>
    </row>
    <row r="2995" spans="2:10">
      <c r="B2995" s="232"/>
      <c r="E2995" s="232"/>
      <c r="F2995" s="234"/>
      <c r="H2995" s="234"/>
      <c r="I2995" s="234"/>
      <c r="J2995" s="234"/>
    </row>
    <row r="2996" spans="2:10">
      <c r="B2996" s="232"/>
      <c r="E2996" s="232"/>
      <c r="F2996" s="234"/>
      <c r="H2996" s="234"/>
      <c r="I2996" s="234"/>
      <c r="J2996" s="234"/>
    </row>
    <row r="2997" spans="2:10">
      <c r="B2997" s="232"/>
      <c r="E2997" s="232"/>
      <c r="F2997" s="234"/>
      <c r="H2997" s="234"/>
      <c r="I2997" s="234"/>
      <c r="J2997" s="234"/>
    </row>
    <row r="2998" spans="2:10">
      <c r="B2998" s="232"/>
      <c r="E2998" s="232"/>
      <c r="F2998" s="234"/>
      <c r="H2998" s="234"/>
      <c r="I2998" s="234"/>
      <c r="J2998" s="234"/>
    </row>
    <row r="2999" spans="2:10">
      <c r="B2999" s="232"/>
      <c r="E2999" s="232"/>
      <c r="F2999" s="234"/>
      <c r="H2999" s="234"/>
      <c r="I2999" s="234"/>
      <c r="J2999" s="234"/>
    </row>
    <row r="3000" spans="2:10">
      <c r="B3000" s="232"/>
      <c r="E3000" s="232"/>
      <c r="F3000" s="234"/>
      <c r="H3000" s="234"/>
      <c r="I3000" s="234"/>
      <c r="J3000" s="234"/>
    </row>
    <row r="3001" spans="2:10">
      <c r="B3001" s="232"/>
      <c r="E3001" s="232"/>
      <c r="F3001" s="234"/>
      <c r="H3001" s="234"/>
      <c r="I3001" s="234"/>
      <c r="J3001" s="234"/>
    </row>
    <row r="3002" spans="2:10">
      <c r="B3002" s="232"/>
      <c r="E3002" s="232"/>
      <c r="F3002" s="234"/>
      <c r="H3002" s="234"/>
      <c r="I3002" s="234"/>
      <c r="J3002" s="234"/>
    </row>
    <row r="3003" spans="2:10">
      <c r="B3003" s="232"/>
      <c r="E3003" s="232"/>
      <c r="F3003" s="234"/>
      <c r="H3003" s="234"/>
      <c r="I3003" s="234"/>
      <c r="J3003" s="234"/>
    </row>
    <row r="3004" spans="2:10">
      <c r="B3004" s="232"/>
      <c r="E3004" s="232"/>
      <c r="F3004" s="234"/>
      <c r="H3004" s="234"/>
      <c r="I3004" s="234"/>
      <c r="J3004" s="234"/>
    </row>
    <row r="3005" spans="2:10">
      <c r="B3005" s="232"/>
      <c r="E3005" s="232"/>
      <c r="F3005" s="234"/>
      <c r="H3005" s="234"/>
      <c r="I3005" s="234"/>
      <c r="J3005" s="234"/>
    </row>
    <row r="3006" spans="2:10">
      <c r="B3006" s="232"/>
      <c r="E3006" s="232"/>
      <c r="F3006" s="234"/>
      <c r="H3006" s="234"/>
      <c r="I3006" s="234"/>
      <c r="J3006" s="234"/>
    </row>
    <row r="3007" spans="2:10">
      <c r="B3007" s="232"/>
      <c r="E3007" s="232"/>
      <c r="F3007" s="234"/>
      <c r="H3007" s="234"/>
      <c r="I3007" s="234"/>
      <c r="J3007" s="234"/>
    </row>
    <row r="3008" spans="2:10">
      <c r="B3008" s="232"/>
      <c r="E3008" s="232"/>
      <c r="F3008" s="234"/>
      <c r="H3008" s="234"/>
      <c r="I3008" s="234"/>
      <c r="J3008" s="234"/>
    </row>
    <row r="3009" spans="2:10">
      <c r="B3009" s="232"/>
      <c r="E3009" s="232"/>
      <c r="F3009" s="234"/>
      <c r="H3009" s="234"/>
      <c r="I3009" s="234"/>
      <c r="J3009" s="234"/>
    </row>
    <row r="3010" spans="2:10">
      <c r="B3010" s="232"/>
      <c r="E3010" s="232"/>
      <c r="F3010" s="234"/>
      <c r="H3010" s="234"/>
      <c r="I3010" s="234"/>
      <c r="J3010" s="234"/>
    </row>
    <row r="3011" spans="2:10">
      <c r="B3011" s="232"/>
      <c r="E3011" s="232"/>
      <c r="F3011" s="234"/>
      <c r="H3011" s="234"/>
      <c r="I3011" s="234"/>
      <c r="J3011" s="234"/>
    </row>
    <row r="3012" spans="2:10">
      <c r="B3012" s="232"/>
      <c r="E3012" s="232"/>
      <c r="F3012" s="234"/>
      <c r="H3012" s="234"/>
      <c r="I3012" s="234"/>
      <c r="J3012" s="234"/>
    </row>
    <row r="3013" spans="2:10">
      <c r="B3013" s="232"/>
      <c r="E3013" s="232"/>
      <c r="F3013" s="234"/>
      <c r="H3013" s="234"/>
      <c r="I3013" s="234"/>
      <c r="J3013" s="234"/>
    </row>
    <row r="3014" spans="2:10">
      <c r="B3014" s="232"/>
      <c r="E3014" s="232"/>
      <c r="F3014" s="234"/>
      <c r="H3014" s="234"/>
      <c r="I3014" s="234"/>
      <c r="J3014" s="234"/>
    </row>
    <row r="3015" spans="2:10">
      <c r="B3015" s="232"/>
      <c r="E3015" s="232"/>
      <c r="F3015" s="234"/>
      <c r="H3015" s="234"/>
      <c r="I3015" s="234"/>
      <c r="J3015" s="234"/>
    </row>
    <row r="3016" spans="2:10">
      <c r="B3016" s="232"/>
      <c r="E3016" s="232"/>
      <c r="F3016" s="234"/>
      <c r="H3016" s="234"/>
      <c r="I3016" s="234"/>
      <c r="J3016" s="234"/>
    </row>
    <row r="3017" spans="2:10">
      <c r="B3017" s="232"/>
      <c r="E3017" s="232"/>
      <c r="F3017" s="234"/>
      <c r="H3017" s="234"/>
      <c r="I3017" s="234"/>
      <c r="J3017" s="234"/>
    </row>
    <row r="3018" spans="2:10">
      <c r="B3018" s="232"/>
      <c r="E3018" s="232"/>
      <c r="F3018" s="234"/>
      <c r="H3018" s="234"/>
      <c r="I3018" s="234"/>
      <c r="J3018" s="234"/>
    </row>
    <row r="3019" spans="2:10">
      <c r="B3019" s="232"/>
      <c r="E3019" s="232"/>
      <c r="F3019" s="234"/>
      <c r="H3019" s="234"/>
      <c r="I3019" s="234"/>
      <c r="J3019" s="234"/>
    </row>
    <row r="3020" spans="2:10">
      <c r="B3020" s="232"/>
      <c r="E3020" s="232"/>
      <c r="F3020" s="234"/>
      <c r="H3020" s="234"/>
      <c r="I3020" s="234"/>
      <c r="J3020" s="234"/>
    </row>
    <row r="3021" spans="2:10">
      <c r="B3021" s="232"/>
      <c r="E3021" s="232"/>
      <c r="F3021" s="234"/>
      <c r="H3021" s="234"/>
      <c r="I3021" s="234"/>
      <c r="J3021" s="234"/>
    </row>
    <row r="3022" spans="2:10">
      <c r="B3022" s="232"/>
      <c r="E3022" s="232"/>
      <c r="F3022" s="234"/>
      <c r="H3022" s="234"/>
      <c r="I3022" s="234"/>
      <c r="J3022" s="234"/>
    </row>
    <row r="3023" spans="2:10">
      <c r="B3023" s="232"/>
      <c r="E3023" s="232"/>
      <c r="F3023" s="234"/>
      <c r="H3023" s="234"/>
      <c r="I3023" s="234"/>
      <c r="J3023" s="234"/>
    </row>
    <row r="3024" spans="2:10">
      <c r="B3024" s="232"/>
      <c r="E3024" s="232"/>
      <c r="F3024" s="234"/>
      <c r="H3024" s="234"/>
      <c r="I3024" s="234"/>
      <c r="J3024" s="234"/>
    </row>
    <row r="3025" spans="2:10">
      <c r="B3025" s="232"/>
      <c r="E3025" s="232"/>
      <c r="F3025" s="234"/>
      <c r="H3025" s="234"/>
      <c r="I3025" s="234"/>
      <c r="J3025" s="234"/>
    </row>
    <row r="3026" spans="2:10">
      <c r="B3026" s="232"/>
      <c r="E3026" s="232"/>
      <c r="F3026" s="234"/>
      <c r="H3026" s="234"/>
      <c r="I3026" s="234"/>
      <c r="J3026" s="234"/>
    </row>
    <row r="3027" spans="2:10">
      <c r="B3027" s="232"/>
      <c r="E3027" s="232"/>
      <c r="F3027" s="234"/>
      <c r="H3027" s="234"/>
      <c r="I3027" s="234"/>
      <c r="J3027" s="234"/>
    </row>
    <row r="3028" spans="2:10">
      <c r="B3028" s="232"/>
      <c r="E3028" s="232"/>
      <c r="F3028" s="234"/>
      <c r="H3028" s="234"/>
      <c r="I3028" s="234"/>
      <c r="J3028" s="234"/>
    </row>
    <row r="3029" spans="2:10">
      <c r="B3029" s="232"/>
      <c r="E3029" s="232"/>
      <c r="F3029" s="234"/>
      <c r="H3029" s="234"/>
      <c r="I3029" s="234"/>
      <c r="J3029" s="234"/>
    </row>
    <row r="3030" spans="2:10">
      <c r="B3030" s="232"/>
      <c r="E3030" s="232"/>
      <c r="F3030" s="234"/>
      <c r="H3030" s="234"/>
      <c r="I3030" s="234"/>
      <c r="J3030" s="234"/>
    </row>
    <row r="3031" spans="2:10">
      <c r="B3031" s="232"/>
      <c r="E3031" s="232"/>
      <c r="F3031" s="234"/>
      <c r="H3031" s="234"/>
      <c r="I3031" s="234"/>
      <c r="J3031" s="234"/>
    </row>
    <row r="3032" spans="2:10">
      <c r="B3032" s="232"/>
      <c r="E3032" s="232"/>
      <c r="F3032" s="234"/>
      <c r="H3032" s="234"/>
      <c r="I3032" s="234"/>
      <c r="J3032" s="234"/>
    </row>
    <row r="3033" spans="2:10">
      <c r="B3033" s="232"/>
      <c r="E3033" s="232"/>
      <c r="F3033" s="234"/>
      <c r="H3033" s="234"/>
      <c r="I3033" s="234"/>
      <c r="J3033" s="234"/>
    </row>
    <row r="3034" spans="2:10">
      <c r="B3034" s="232"/>
      <c r="E3034" s="232"/>
      <c r="F3034" s="234"/>
      <c r="H3034" s="234"/>
      <c r="I3034" s="234"/>
      <c r="J3034" s="234"/>
    </row>
    <row r="3035" spans="2:10">
      <c r="B3035" s="232"/>
      <c r="E3035" s="232"/>
      <c r="F3035" s="234"/>
      <c r="H3035" s="234"/>
      <c r="I3035" s="234"/>
      <c r="J3035" s="234"/>
    </row>
    <row r="3036" spans="2:10">
      <c r="B3036" s="232"/>
      <c r="E3036" s="232"/>
      <c r="F3036" s="234"/>
      <c r="H3036" s="234"/>
      <c r="I3036" s="234"/>
      <c r="J3036" s="234"/>
    </row>
    <row r="3037" spans="2:10">
      <c r="B3037" s="232"/>
      <c r="E3037" s="232"/>
      <c r="F3037" s="234"/>
      <c r="H3037" s="234"/>
      <c r="I3037" s="234"/>
      <c r="J3037" s="234"/>
    </row>
    <row r="3038" spans="2:10">
      <c r="B3038" s="232"/>
      <c r="E3038" s="232"/>
      <c r="F3038" s="234"/>
      <c r="H3038" s="234"/>
      <c r="I3038" s="234"/>
      <c r="J3038" s="234"/>
    </row>
    <row r="3039" spans="2:10">
      <c r="B3039" s="232"/>
      <c r="E3039" s="232"/>
      <c r="F3039" s="234"/>
      <c r="H3039" s="234"/>
      <c r="I3039" s="234"/>
      <c r="J3039" s="234"/>
    </row>
    <row r="3040" spans="2:10">
      <c r="B3040" s="232"/>
      <c r="E3040" s="232"/>
      <c r="F3040" s="234"/>
      <c r="H3040" s="234"/>
      <c r="I3040" s="234"/>
      <c r="J3040" s="234"/>
    </row>
    <row r="3041" spans="2:10">
      <c r="B3041" s="232"/>
      <c r="E3041" s="232"/>
      <c r="F3041" s="234"/>
      <c r="H3041" s="234"/>
      <c r="I3041" s="234"/>
      <c r="J3041" s="234"/>
    </row>
    <row r="3042" spans="2:10">
      <c r="B3042" s="232"/>
      <c r="E3042" s="232"/>
      <c r="F3042" s="234"/>
      <c r="H3042" s="234"/>
      <c r="I3042" s="234"/>
      <c r="J3042" s="234"/>
    </row>
    <row r="3043" spans="2:10">
      <c r="B3043" s="232"/>
      <c r="E3043" s="232"/>
      <c r="F3043" s="234"/>
      <c r="H3043" s="234"/>
      <c r="I3043" s="234"/>
      <c r="J3043" s="234"/>
    </row>
    <row r="3044" spans="2:10">
      <c r="B3044" s="232"/>
      <c r="E3044" s="232"/>
      <c r="F3044" s="234"/>
      <c r="H3044" s="234"/>
      <c r="I3044" s="234"/>
      <c r="J3044" s="234"/>
    </row>
    <row r="3045" spans="2:10">
      <c r="B3045" s="232"/>
      <c r="E3045" s="232"/>
      <c r="F3045" s="234"/>
      <c r="H3045" s="234"/>
      <c r="I3045" s="234"/>
      <c r="J3045" s="234"/>
    </row>
    <row r="3046" spans="2:10">
      <c r="B3046" s="232"/>
      <c r="E3046" s="232"/>
      <c r="F3046" s="234"/>
      <c r="H3046" s="234"/>
      <c r="I3046" s="234"/>
      <c r="J3046" s="234"/>
    </row>
    <row r="3047" spans="2:10">
      <c r="B3047" s="232"/>
      <c r="E3047" s="232"/>
      <c r="F3047" s="234"/>
      <c r="H3047" s="234"/>
      <c r="I3047" s="234"/>
      <c r="J3047" s="234"/>
    </row>
    <row r="3048" spans="2:10">
      <c r="B3048" s="232"/>
      <c r="E3048" s="232"/>
      <c r="F3048" s="234"/>
      <c r="H3048" s="234"/>
      <c r="I3048" s="234"/>
      <c r="J3048" s="234"/>
    </row>
    <row r="3049" spans="2:10">
      <c r="B3049" s="232"/>
      <c r="E3049" s="232"/>
      <c r="F3049" s="234"/>
      <c r="H3049" s="234"/>
      <c r="I3049" s="234"/>
      <c r="J3049" s="234"/>
    </row>
    <row r="3050" spans="2:10">
      <c r="B3050" s="232"/>
      <c r="E3050" s="232"/>
      <c r="F3050" s="234"/>
      <c r="H3050" s="234"/>
      <c r="I3050" s="234"/>
      <c r="J3050" s="234"/>
    </row>
    <row r="3051" spans="2:10">
      <c r="B3051" s="232"/>
      <c r="E3051" s="232"/>
      <c r="F3051" s="234"/>
      <c r="H3051" s="234"/>
      <c r="I3051" s="234"/>
      <c r="J3051" s="234"/>
    </row>
    <row r="3052" spans="2:10">
      <c r="B3052" s="232"/>
      <c r="E3052" s="232"/>
      <c r="F3052" s="234"/>
      <c r="H3052" s="234"/>
      <c r="I3052" s="234"/>
      <c r="J3052" s="234"/>
    </row>
    <row r="3053" spans="2:10">
      <c r="B3053" s="232"/>
      <c r="E3053" s="232"/>
      <c r="F3053" s="234"/>
      <c r="H3053" s="234"/>
      <c r="I3053" s="234"/>
      <c r="J3053" s="234"/>
    </row>
    <row r="3054" spans="2:10">
      <c r="B3054" s="232"/>
      <c r="E3054" s="232"/>
      <c r="F3054" s="234"/>
      <c r="H3054" s="234"/>
      <c r="I3054" s="234"/>
      <c r="J3054" s="234"/>
    </row>
    <row r="3055" spans="2:10">
      <c r="B3055" s="232"/>
      <c r="E3055" s="232"/>
      <c r="F3055" s="234"/>
      <c r="H3055" s="234"/>
      <c r="I3055" s="234"/>
      <c r="J3055" s="234"/>
    </row>
    <row r="3056" spans="2:10">
      <c r="B3056" s="232"/>
      <c r="E3056" s="232"/>
      <c r="F3056" s="234"/>
      <c r="H3056" s="234"/>
      <c r="I3056" s="234"/>
      <c r="J3056" s="234"/>
    </row>
    <row r="3057" spans="2:10">
      <c r="B3057" s="232"/>
      <c r="E3057" s="232"/>
      <c r="F3057" s="234"/>
      <c r="H3057" s="234"/>
      <c r="I3057" s="234"/>
      <c r="J3057" s="234"/>
    </row>
    <row r="3058" spans="2:10">
      <c r="B3058" s="232"/>
      <c r="E3058" s="232"/>
      <c r="F3058" s="234"/>
      <c r="H3058" s="234"/>
      <c r="I3058" s="234"/>
      <c r="J3058" s="234"/>
    </row>
    <row r="3059" spans="2:10">
      <c r="B3059" s="232"/>
      <c r="E3059" s="232"/>
      <c r="F3059" s="234"/>
      <c r="H3059" s="234"/>
      <c r="I3059" s="234"/>
      <c r="J3059" s="234"/>
    </row>
    <row r="3060" spans="2:10">
      <c r="B3060" s="232"/>
      <c r="E3060" s="232"/>
      <c r="F3060" s="234"/>
      <c r="H3060" s="234"/>
      <c r="I3060" s="234"/>
      <c r="J3060" s="234"/>
    </row>
    <row r="3061" spans="2:10">
      <c r="B3061" s="232"/>
      <c r="E3061" s="232"/>
      <c r="F3061" s="234"/>
      <c r="H3061" s="234"/>
      <c r="I3061" s="234"/>
      <c r="J3061" s="234"/>
    </row>
    <row r="3062" spans="2:10">
      <c r="B3062" s="232"/>
      <c r="E3062" s="232"/>
      <c r="F3062" s="234"/>
      <c r="H3062" s="234"/>
      <c r="I3062" s="234"/>
      <c r="J3062" s="234"/>
    </row>
    <row r="3063" spans="2:10">
      <c r="B3063" s="232"/>
      <c r="E3063" s="232"/>
      <c r="F3063" s="234"/>
      <c r="H3063" s="234"/>
      <c r="I3063" s="234"/>
      <c r="J3063" s="234"/>
    </row>
    <row r="3064" spans="2:10">
      <c r="B3064" s="232"/>
      <c r="E3064" s="232"/>
      <c r="F3064" s="234"/>
      <c r="H3064" s="234"/>
      <c r="I3064" s="234"/>
      <c r="J3064" s="234"/>
    </row>
    <row r="3065" spans="2:10">
      <c r="B3065" s="232"/>
      <c r="E3065" s="232"/>
      <c r="F3065" s="234"/>
      <c r="H3065" s="234"/>
      <c r="I3065" s="234"/>
      <c r="J3065" s="234"/>
    </row>
    <row r="3066" spans="2:10">
      <c r="B3066" s="232"/>
      <c r="E3066" s="232"/>
      <c r="F3066" s="234"/>
      <c r="H3066" s="234"/>
      <c r="I3066" s="234"/>
      <c r="J3066" s="234"/>
    </row>
    <row r="3067" spans="2:10">
      <c r="B3067" s="232"/>
      <c r="E3067" s="232"/>
      <c r="F3067" s="234"/>
      <c r="H3067" s="234"/>
      <c r="I3067" s="234"/>
      <c r="J3067" s="234"/>
    </row>
    <row r="3068" spans="2:10">
      <c r="B3068" s="232"/>
      <c r="E3068" s="232"/>
      <c r="F3068" s="234"/>
      <c r="H3068" s="234"/>
      <c r="I3068" s="234"/>
      <c r="J3068" s="234"/>
    </row>
    <row r="3069" spans="2:10">
      <c r="B3069" s="232"/>
      <c r="E3069" s="232"/>
      <c r="F3069" s="234"/>
      <c r="H3069" s="234"/>
      <c r="I3069" s="234"/>
      <c r="J3069" s="234"/>
    </row>
    <row r="3070" spans="2:10">
      <c r="B3070" s="232"/>
      <c r="E3070" s="232"/>
      <c r="F3070" s="234"/>
      <c r="H3070" s="234"/>
      <c r="I3070" s="234"/>
      <c r="J3070" s="234"/>
    </row>
    <row r="3071" spans="2:10">
      <c r="B3071" s="232"/>
      <c r="E3071" s="232"/>
      <c r="F3071" s="234"/>
      <c r="H3071" s="234"/>
      <c r="I3071" s="234"/>
      <c r="J3071" s="234"/>
    </row>
    <row r="3072" spans="2:10">
      <c r="B3072" s="232"/>
      <c r="E3072" s="232"/>
      <c r="F3072" s="234"/>
      <c r="H3072" s="234"/>
      <c r="I3072" s="234"/>
      <c r="J3072" s="234"/>
    </row>
    <row r="3073" spans="2:10">
      <c r="B3073" s="232"/>
      <c r="E3073" s="232"/>
      <c r="F3073" s="234"/>
      <c r="H3073" s="234"/>
      <c r="I3073" s="234"/>
      <c r="J3073" s="234"/>
    </row>
    <row r="3074" spans="2:10">
      <c r="B3074" s="232"/>
      <c r="E3074" s="232"/>
      <c r="F3074" s="234"/>
      <c r="H3074" s="234"/>
      <c r="I3074" s="234"/>
      <c r="J3074" s="234"/>
    </row>
    <row r="3075" spans="2:10">
      <c r="B3075" s="232"/>
      <c r="E3075" s="232"/>
      <c r="F3075" s="234"/>
      <c r="H3075" s="234"/>
      <c r="I3075" s="234"/>
      <c r="J3075" s="234"/>
    </row>
    <row r="3076" spans="2:10">
      <c r="B3076" s="232"/>
      <c r="E3076" s="232"/>
      <c r="F3076" s="234"/>
      <c r="H3076" s="234"/>
      <c r="I3076" s="234"/>
      <c r="J3076" s="234"/>
    </row>
    <row r="3077" spans="2:10">
      <c r="B3077" s="232"/>
      <c r="E3077" s="232"/>
      <c r="F3077" s="234"/>
      <c r="H3077" s="234"/>
      <c r="I3077" s="234"/>
      <c r="J3077" s="234"/>
    </row>
    <row r="3078" spans="2:10">
      <c r="B3078" s="232"/>
      <c r="E3078" s="232"/>
      <c r="F3078" s="234"/>
      <c r="H3078" s="234"/>
      <c r="I3078" s="234"/>
      <c r="J3078" s="234"/>
    </row>
    <row r="3079" spans="2:10">
      <c r="B3079" s="232"/>
      <c r="E3079" s="232"/>
      <c r="F3079" s="234"/>
      <c r="H3079" s="234"/>
      <c r="I3079" s="234"/>
      <c r="J3079" s="234"/>
    </row>
    <row r="3080" spans="2:10">
      <c r="B3080" s="232"/>
      <c r="E3080" s="232"/>
      <c r="F3080" s="234"/>
      <c r="H3080" s="234"/>
      <c r="I3080" s="234"/>
      <c r="J3080" s="234"/>
    </row>
    <row r="3081" spans="2:10">
      <c r="B3081" s="232"/>
      <c r="E3081" s="232"/>
      <c r="F3081" s="234"/>
      <c r="H3081" s="234"/>
      <c r="I3081" s="234"/>
      <c r="J3081" s="234"/>
    </row>
    <row r="3082" spans="2:10">
      <c r="B3082" s="232"/>
      <c r="E3082" s="232"/>
      <c r="F3082" s="234"/>
      <c r="H3082" s="234"/>
      <c r="I3082" s="234"/>
      <c r="J3082" s="234"/>
    </row>
    <row r="3083" spans="2:10">
      <c r="B3083" s="232"/>
      <c r="E3083" s="232"/>
      <c r="F3083" s="234"/>
      <c r="H3083" s="234"/>
      <c r="I3083" s="234"/>
      <c r="J3083" s="234"/>
    </row>
    <row r="3084" spans="2:10">
      <c r="B3084" s="232"/>
      <c r="E3084" s="232"/>
      <c r="F3084" s="234"/>
      <c r="H3084" s="234"/>
      <c r="I3084" s="234"/>
      <c r="J3084" s="234"/>
    </row>
    <row r="3085" spans="2:10">
      <c r="B3085" s="232"/>
      <c r="E3085" s="232"/>
      <c r="F3085" s="234"/>
      <c r="H3085" s="234"/>
      <c r="I3085" s="234"/>
      <c r="J3085" s="234"/>
    </row>
    <row r="3086" spans="2:10">
      <c r="B3086" s="232"/>
      <c r="E3086" s="232"/>
      <c r="F3086" s="234"/>
      <c r="H3086" s="234"/>
      <c r="I3086" s="234"/>
      <c r="J3086" s="234"/>
    </row>
    <row r="3087" spans="2:10">
      <c r="B3087" s="232"/>
      <c r="E3087" s="232"/>
      <c r="F3087" s="234"/>
      <c r="H3087" s="234"/>
      <c r="I3087" s="234"/>
      <c r="J3087" s="234"/>
    </row>
    <row r="3088" spans="2:10">
      <c r="B3088" s="232"/>
      <c r="E3088" s="232"/>
      <c r="F3088" s="234"/>
      <c r="H3088" s="234"/>
      <c r="I3088" s="234"/>
      <c r="J3088" s="234"/>
    </row>
    <row r="3089" spans="2:10">
      <c r="B3089" s="232"/>
      <c r="E3089" s="232"/>
      <c r="F3089" s="234"/>
      <c r="H3089" s="234"/>
      <c r="I3089" s="234"/>
      <c r="J3089" s="234"/>
    </row>
    <row r="3090" spans="2:10">
      <c r="B3090" s="232"/>
      <c r="E3090" s="232"/>
      <c r="F3090" s="234"/>
      <c r="H3090" s="234"/>
      <c r="I3090" s="234"/>
      <c r="J3090" s="234"/>
    </row>
    <row r="3091" spans="2:10">
      <c r="B3091" s="232"/>
      <c r="E3091" s="232"/>
      <c r="F3091" s="234"/>
      <c r="H3091" s="234"/>
      <c r="I3091" s="234"/>
      <c r="J3091" s="234"/>
    </row>
    <row r="3092" spans="2:10">
      <c r="B3092" s="232"/>
      <c r="E3092" s="232"/>
      <c r="F3092" s="234"/>
      <c r="H3092" s="234"/>
      <c r="I3092" s="234"/>
      <c r="J3092" s="234"/>
    </row>
    <row r="3093" spans="2:10">
      <c r="B3093" s="232"/>
      <c r="E3093" s="232"/>
      <c r="F3093" s="234"/>
      <c r="H3093" s="234"/>
      <c r="I3093" s="234"/>
      <c r="J3093" s="234"/>
    </row>
    <row r="3094" spans="2:10">
      <c r="B3094" s="232"/>
      <c r="E3094" s="232"/>
      <c r="F3094" s="234"/>
      <c r="H3094" s="234"/>
      <c r="I3094" s="234"/>
      <c r="J3094" s="234"/>
    </row>
    <row r="3095" spans="2:10">
      <c r="B3095" s="232"/>
      <c r="E3095" s="232"/>
      <c r="F3095" s="234"/>
      <c r="H3095" s="234"/>
      <c r="I3095" s="234"/>
      <c r="J3095" s="234"/>
    </row>
    <row r="3096" spans="2:10">
      <c r="B3096" s="232"/>
      <c r="E3096" s="232"/>
      <c r="F3096" s="234"/>
      <c r="H3096" s="234"/>
      <c r="I3096" s="234"/>
      <c r="J3096" s="234"/>
    </row>
    <row r="3097" spans="2:10">
      <c r="B3097" s="232"/>
      <c r="E3097" s="232"/>
      <c r="F3097" s="234"/>
      <c r="H3097" s="234"/>
      <c r="I3097" s="234"/>
      <c r="J3097" s="234"/>
    </row>
    <row r="3098" spans="2:10">
      <c r="B3098" s="232"/>
      <c r="E3098" s="232"/>
      <c r="F3098" s="234"/>
      <c r="H3098" s="234"/>
      <c r="I3098" s="234"/>
      <c r="J3098" s="234"/>
    </row>
    <row r="3099" spans="2:10">
      <c r="B3099" s="232"/>
      <c r="E3099" s="232"/>
      <c r="F3099" s="234"/>
      <c r="H3099" s="234"/>
      <c r="I3099" s="234"/>
      <c r="J3099" s="234"/>
    </row>
    <row r="3100" spans="2:10">
      <c r="B3100" s="232"/>
      <c r="E3100" s="232"/>
      <c r="F3100" s="234"/>
      <c r="H3100" s="234"/>
      <c r="I3100" s="234"/>
      <c r="J3100" s="234"/>
    </row>
    <row r="3101" spans="2:10">
      <c r="B3101" s="232"/>
      <c r="E3101" s="232"/>
      <c r="F3101" s="234"/>
      <c r="H3101" s="234"/>
      <c r="I3101" s="234"/>
      <c r="J3101" s="234"/>
    </row>
    <row r="3102" spans="2:10">
      <c r="B3102" s="232"/>
      <c r="E3102" s="232"/>
      <c r="F3102" s="234"/>
      <c r="H3102" s="234"/>
      <c r="I3102" s="234"/>
      <c r="J3102" s="234"/>
    </row>
    <row r="3103" spans="2:10">
      <c r="B3103" s="232"/>
      <c r="E3103" s="232"/>
      <c r="F3103" s="234"/>
      <c r="H3103" s="234"/>
      <c r="I3103" s="234"/>
      <c r="J3103" s="234"/>
    </row>
    <row r="3104" spans="2:10">
      <c r="B3104" s="232"/>
      <c r="E3104" s="232"/>
      <c r="F3104" s="234"/>
      <c r="H3104" s="234"/>
      <c r="I3104" s="234"/>
      <c r="J3104" s="234"/>
    </row>
    <row r="3105" spans="2:10">
      <c r="B3105" s="232"/>
      <c r="E3105" s="232"/>
      <c r="F3105" s="234"/>
      <c r="H3105" s="234"/>
      <c r="I3105" s="234"/>
      <c r="J3105" s="234"/>
    </row>
    <row r="3106" spans="2:10">
      <c r="B3106" s="232"/>
      <c r="E3106" s="232"/>
      <c r="F3106" s="234"/>
      <c r="H3106" s="234"/>
      <c r="I3106" s="234"/>
      <c r="J3106" s="234"/>
    </row>
    <row r="3107" spans="2:10">
      <c r="B3107" s="232"/>
      <c r="E3107" s="232"/>
      <c r="F3107" s="234"/>
      <c r="H3107" s="234"/>
      <c r="I3107" s="234"/>
      <c r="J3107" s="234"/>
    </row>
    <row r="3108" spans="2:10">
      <c r="B3108" s="232"/>
      <c r="E3108" s="232"/>
      <c r="F3108" s="234"/>
      <c r="H3108" s="234"/>
      <c r="I3108" s="234"/>
      <c r="J3108" s="234"/>
    </row>
    <row r="3109" spans="2:10">
      <c r="B3109" s="232"/>
      <c r="E3109" s="232"/>
      <c r="F3109" s="234"/>
      <c r="H3109" s="234"/>
      <c r="I3109" s="234"/>
      <c r="J3109" s="234"/>
    </row>
    <row r="3110" spans="2:10">
      <c r="B3110" s="232"/>
      <c r="E3110" s="232"/>
      <c r="F3110" s="234"/>
      <c r="H3110" s="234"/>
      <c r="I3110" s="234"/>
      <c r="J3110" s="234"/>
    </row>
    <row r="3111" spans="2:10">
      <c r="B3111" s="232"/>
      <c r="E3111" s="232"/>
      <c r="F3111" s="234"/>
      <c r="H3111" s="234"/>
      <c r="I3111" s="234"/>
      <c r="J3111" s="234"/>
    </row>
    <row r="3112" spans="2:10">
      <c r="B3112" s="232"/>
      <c r="E3112" s="232"/>
      <c r="F3112" s="234"/>
      <c r="H3112" s="234"/>
      <c r="I3112" s="234"/>
      <c r="J3112" s="234"/>
    </row>
    <row r="3113" spans="2:10">
      <c r="B3113" s="232"/>
      <c r="E3113" s="232"/>
      <c r="F3113" s="234"/>
      <c r="H3113" s="234"/>
      <c r="I3113" s="234"/>
      <c r="J3113" s="234"/>
    </row>
    <row r="3114" spans="2:10">
      <c r="B3114" s="232"/>
      <c r="E3114" s="232"/>
      <c r="F3114" s="234"/>
      <c r="H3114" s="234"/>
      <c r="I3114" s="234"/>
      <c r="J3114" s="234"/>
    </row>
    <row r="3115" spans="2:10">
      <c r="B3115" s="232"/>
      <c r="E3115" s="232"/>
      <c r="F3115" s="234"/>
      <c r="H3115" s="234"/>
      <c r="I3115" s="234"/>
      <c r="J3115" s="234"/>
    </row>
    <row r="3116" spans="2:10">
      <c r="B3116" s="232"/>
      <c r="E3116" s="232"/>
      <c r="F3116" s="234"/>
      <c r="H3116" s="234"/>
      <c r="I3116" s="234"/>
      <c r="J3116" s="234"/>
    </row>
    <row r="3117" spans="2:10">
      <c r="B3117" s="232"/>
      <c r="E3117" s="232"/>
      <c r="F3117" s="234"/>
      <c r="H3117" s="234"/>
      <c r="I3117" s="234"/>
      <c r="J3117" s="234"/>
    </row>
    <row r="3118" spans="2:10">
      <c r="B3118" s="232"/>
      <c r="E3118" s="232"/>
      <c r="F3118" s="234"/>
      <c r="H3118" s="234"/>
      <c r="I3118" s="234"/>
      <c r="J3118" s="234"/>
    </row>
    <row r="3119" spans="2:10">
      <c r="B3119" s="232"/>
      <c r="E3119" s="232"/>
      <c r="F3119" s="234"/>
      <c r="H3119" s="234"/>
      <c r="I3119" s="234"/>
      <c r="J3119" s="234"/>
    </row>
    <row r="3120" spans="2:10">
      <c r="B3120" s="232"/>
      <c r="E3120" s="232"/>
      <c r="F3120" s="234"/>
      <c r="H3120" s="234"/>
      <c r="I3120" s="234"/>
      <c r="J3120" s="234"/>
    </row>
    <row r="3121" spans="2:10">
      <c r="B3121" s="232"/>
      <c r="E3121" s="232"/>
      <c r="F3121" s="234"/>
      <c r="H3121" s="234"/>
      <c r="I3121" s="234"/>
      <c r="J3121" s="234"/>
    </row>
    <row r="3122" spans="2:10">
      <c r="B3122" s="232"/>
      <c r="E3122" s="232"/>
      <c r="F3122" s="234"/>
      <c r="H3122" s="234"/>
      <c r="I3122" s="234"/>
      <c r="J3122" s="234"/>
    </row>
    <row r="3123" spans="2:10">
      <c r="B3123" s="232"/>
      <c r="E3123" s="232"/>
      <c r="F3123" s="234"/>
      <c r="H3123" s="234"/>
      <c r="I3123" s="234"/>
      <c r="J3123" s="234"/>
    </row>
    <row r="3124" spans="2:10">
      <c r="B3124" s="232"/>
      <c r="E3124" s="232"/>
      <c r="F3124" s="234"/>
      <c r="H3124" s="234"/>
      <c r="I3124" s="234"/>
      <c r="J3124" s="234"/>
    </row>
    <row r="3125" spans="2:10">
      <c r="B3125" s="232"/>
      <c r="E3125" s="232"/>
      <c r="F3125" s="234"/>
      <c r="H3125" s="234"/>
      <c r="I3125" s="234"/>
      <c r="J3125" s="234"/>
    </row>
    <row r="3126" spans="2:10">
      <c r="B3126" s="232"/>
      <c r="E3126" s="232"/>
      <c r="F3126" s="234"/>
      <c r="H3126" s="234"/>
      <c r="I3126" s="234"/>
      <c r="J3126" s="234"/>
    </row>
    <row r="3127" spans="2:10">
      <c r="B3127" s="232"/>
      <c r="E3127" s="232"/>
      <c r="F3127" s="234"/>
      <c r="H3127" s="234"/>
      <c r="I3127" s="234"/>
      <c r="J3127" s="234"/>
    </row>
    <row r="3128" spans="2:10">
      <c r="B3128" s="232"/>
      <c r="E3128" s="232"/>
      <c r="F3128" s="234"/>
      <c r="H3128" s="234"/>
      <c r="I3128" s="234"/>
      <c r="J3128" s="234"/>
    </row>
    <row r="3129" spans="2:10">
      <c r="B3129" s="232"/>
      <c r="E3129" s="232"/>
      <c r="F3129" s="234"/>
      <c r="H3129" s="234"/>
      <c r="I3129" s="234"/>
      <c r="J3129" s="234"/>
    </row>
    <row r="3130" spans="2:10">
      <c r="B3130" s="232"/>
      <c r="E3130" s="232"/>
      <c r="F3130" s="234"/>
      <c r="H3130" s="234"/>
      <c r="I3130" s="234"/>
      <c r="J3130" s="234"/>
    </row>
    <row r="3131" spans="2:10">
      <c r="B3131" s="232"/>
      <c r="E3131" s="232"/>
      <c r="F3131" s="234"/>
      <c r="H3131" s="234"/>
      <c r="I3131" s="234"/>
      <c r="J3131" s="234"/>
    </row>
    <row r="3132" spans="2:10">
      <c r="B3132" s="232"/>
      <c r="E3132" s="232"/>
      <c r="F3132" s="234"/>
      <c r="H3132" s="234"/>
      <c r="I3132" s="234"/>
      <c r="J3132" s="234"/>
    </row>
    <row r="3133" spans="2:10">
      <c r="B3133" s="232"/>
      <c r="E3133" s="232"/>
      <c r="F3133" s="234"/>
      <c r="H3133" s="234"/>
      <c r="I3133" s="234"/>
      <c r="J3133" s="234"/>
    </row>
    <row r="3134" spans="2:10">
      <c r="B3134" s="232"/>
      <c r="E3134" s="232"/>
      <c r="F3134" s="234"/>
      <c r="H3134" s="234"/>
      <c r="I3134" s="234"/>
      <c r="J3134" s="234"/>
    </row>
    <row r="3135" spans="2:10">
      <c r="B3135" s="232"/>
      <c r="E3135" s="232"/>
      <c r="F3135" s="234"/>
      <c r="H3135" s="234"/>
      <c r="I3135" s="234"/>
      <c r="J3135" s="234"/>
    </row>
    <row r="3136" spans="2:10">
      <c r="B3136" s="232"/>
      <c r="E3136" s="232"/>
      <c r="F3136" s="234"/>
      <c r="H3136" s="234"/>
      <c r="I3136" s="234"/>
      <c r="J3136" s="234"/>
    </row>
    <row r="3137" spans="2:10">
      <c r="B3137" s="232"/>
      <c r="E3137" s="232"/>
      <c r="F3137" s="234"/>
      <c r="H3137" s="234"/>
      <c r="I3137" s="234"/>
      <c r="J3137" s="234"/>
    </row>
    <row r="3138" spans="2:10">
      <c r="B3138" s="232"/>
      <c r="E3138" s="232"/>
      <c r="F3138" s="234"/>
      <c r="H3138" s="234"/>
      <c r="I3138" s="234"/>
      <c r="J3138" s="234"/>
    </row>
    <row r="3139" spans="2:10">
      <c r="B3139" s="232"/>
      <c r="E3139" s="232"/>
      <c r="F3139" s="234"/>
      <c r="H3139" s="234"/>
      <c r="I3139" s="234"/>
      <c r="J3139" s="234"/>
    </row>
    <row r="3140" spans="2:10">
      <c r="B3140" s="232"/>
      <c r="E3140" s="232"/>
      <c r="F3140" s="234"/>
      <c r="H3140" s="234"/>
      <c r="I3140" s="234"/>
      <c r="J3140" s="234"/>
    </row>
    <row r="3141" spans="2:10">
      <c r="B3141" s="232"/>
      <c r="E3141" s="232"/>
      <c r="F3141" s="234"/>
      <c r="H3141" s="234"/>
      <c r="I3141" s="234"/>
      <c r="J3141" s="234"/>
    </row>
    <row r="3142" spans="2:10">
      <c r="B3142" s="232"/>
      <c r="E3142" s="232"/>
      <c r="F3142" s="234"/>
      <c r="H3142" s="234"/>
      <c r="I3142" s="234"/>
      <c r="J3142" s="234"/>
    </row>
    <row r="3143" spans="2:10">
      <c r="B3143" s="232"/>
      <c r="E3143" s="232"/>
      <c r="F3143" s="234"/>
      <c r="H3143" s="234"/>
      <c r="I3143" s="234"/>
      <c r="J3143" s="234"/>
    </row>
    <row r="3144" spans="2:10">
      <c r="B3144" s="232"/>
      <c r="E3144" s="232"/>
      <c r="F3144" s="234"/>
      <c r="H3144" s="234"/>
      <c r="I3144" s="234"/>
      <c r="J3144" s="234"/>
    </row>
    <row r="3145" spans="2:10">
      <c r="B3145" s="232"/>
      <c r="E3145" s="232"/>
      <c r="F3145" s="234"/>
      <c r="H3145" s="234"/>
      <c r="I3145" s="234"/>
      <c r="J3145" s="234"/>
    </row>
    <row r="3146" spans="2:10">
      <c r="B3146" s="232"/>
      <c r="E3146" s="232"/>
      <c r="F3146" s="234"/>
      <c r="H3146" s="234"/>
      <c r="I3146" s="234"/>
      <c r="J3146" s="234"/>
    </row>
    <row r="3147" spans="2:10">
      <c r="B3147" s="232"/>
      <c r="E3147" s="232"/>
      <c r="F3147" s="234"/>
      <c r="H3147" s="234"/>
      <c r="I3147" s="234"/>
      <c r="J3147" s="234"/>
    </row>
    <row r="3148" spans="2:10">
      <c r="B3148" s="232"/>
      <c r="E3148" s="232"/>
      <c r="F3148" s="234"/>
      <c r="H3148" s="234"/>
      <c r="I3148" s="234"/>
      <c r="J3148" s="234"/>
    </row>
    <row r="3149" spans="2:10">
      <c r="B3149" s="232"/>
      <c r="E3149" s="232"/>
      <c r="F3149" s="234"/>
      <c r="H3149" s="234"/>
      <c r="I3149" s="234"/>
      <c r="J3149" s="234"/>
    </row>
    <row r="3150" spans="2:10">
      <c r="B3150" s="232"/>
      <c r="E3150" s="232"/>
      <c r="F3150" s="234"/>
      <c r="H3150" s="234"/>
      <c r="I3150" s="234"/>
      <c r="J3150" s="234"/>
    </row>
    <row r="3151" spans="2:10">
      <c r="B3151" s="232"/>
      <c r="E3151" s="232"/>
      <c r="F3151" s="234"/>
      <c r="H3151" s="234"/>
      <c r="I3151" s="234"/>
      <c r="J3151" s="234"/>
    </row>
    <row r="3152" spans="2:10">
      <c r="B3152" s="232"/>
      <c r="E3152" s="232"/>
      <c r="F3152" s="234"/>
      <c r="H3152" s="234"/>
      <c r="I3152" s="234"/>
      <c r="J3152" s="234"/>
    </row>
    <row r="3153" spans="2:10">
      <c r="B3153" s="232"/>
      <c r="E3153" s="232"/>
      <c r="F3153" s="234"/>
      <c r="H3153" s="234"/>
      <c r="I3153" s="234"/>
      <c r="J3153" s="234"/>
    </row>
    <row r="3154" spans="2:10">
      <c r="B3154" s="232"/>
      <c r="E3154" s="232"/>
      <c r="F3154" s="234"/>
      <c r="H3154" s="234"/>
      <c r="I3154" s="234"/>
      <c r="J3154" s="234"/>
    </row>
    <row r="3155" spans="2:10">
      <c r="B3155" s="232"/>
      <c r="E3155" s="232"/>
      <c r="F3155" s="234"/>
      <c r="H3155" s="234"/>
      <c r="I3155" s="234"/>
      <c r="J3155" s="234"/>
    </row>
    <row r="3156" spans="2:10">
      <c r="B3156" s="232"/>
      <c r="E3156" s="232"/>
      <c r="F3156" s="234"/>
      <c r="H3156" s="234"/>
      <c r="I3156" s="234"/>
      <c r="J3156" s="234"/>
    </row>
    <row r="3157" spans="2:10">
      <c r="B3157" s="232"/>
      <c r="E3157" s="232"/>
      <c r="F3157" s="234"/>
      <c r="H3157" s="234"/>
      <c r="I3157" s="234"/>
      <c r="J3157" s="234"/>
    </row>
    <row r="3158" spans="2:10">
      <c r="B3158" s="232"/>
      <c r="E3158" s="232"/>
      <c r="F3158" s="234"/>
      <c r="H3158" s="234"/>
      <c r="I3158" s="234"/>
      <c r="J3158" s="234"/>
    </row>
    <row r="3159" spans="2:10">
      <c r="B3159" s="232"/>
      <c r="E3159" s="232"/>
      <c r="F3159" s="234"/>
      <c r="H3159" s="234"/>
      <c r="I3159" s="234"/>
      <c r="J3159" s="234"/>
    </row>
    <row r="3160" spans="2:10">
      <c r="B3160" s="232"/>
      <c r="E3160" s="232"/>
      <c r="F3160" s="234"/>
      <c r="H3160" s="234"/>
      <c r="I3160" s="234"/>
      <c r="J3160" s="234"/>
    </row>
    <row r="3161" spans="2:10">
      <c r="B3161" s="232"/>
      <c r="E3161" s="232"/>
      <c r="F3161" s="234"/>
      <c r="H3161" s="234"/>
      <c r="I3161" s="234"/>
      <c r="J3161" s="234"/>
    </row>
    <row r="3162" spans="2:10">
      <c r="B3162" s="232"/>
      <c r="E3162" s="232"/>
      <c r="F3162" s="234"/>
      <c r="H3162" s="234"/>
      <c r="I3162" s="234"/>
      <c r="J3162" s="234"/>
    </row>
    <row r="3163" spans="2:10">
      <c r="B3163" s="232"/>
      <c r="E3163" s="232"/>
      <c r="F3163" s="234"/>
      <c r="H3163" s="234"/>
      <c r="I3163" s="234"/>
      <c r="J3163" s="234"/>
    </row>
    <row r="3164" spans="2:10">
      <c r="B3164" s="232"/>
      <c r="E3164" s="232"/>
      <c r="F3164" s="234"/>
      <c r="H3164" s="234"/>
      <c r="I3164" s="234"/>
      <c r="J3164" s="234"/>
    </row>
    <row r="3165" spans="2:10">
      <c r="B3165" s="232"/>
      <c r="E3165" s="232"/>
      <c r="F3165" s="234"/>
      <c r="H3165" s="234"/>
      <c r="I3165" s="234"/>
      <c r="J3165" s="234"/>
    </row>
    <row r="3166" spans="2:10">
      <c r="B3166" s="232"/>
      <c r="E3166" s="232"/>
      <c r="F3166" s="234"/>
      <c r="H3166" s="234"/>
      <c r="I3166" s="234"/>
      <c r="J3166" s="234"/>
    </row>
    <row r="3167" spans="2:10">
      <c r="B3167" s="232"/>
      <c r="E3167" s="232"/>
      <c r="F3167" s="234"/>
      <c r="H3167" s="234"/>
      <c r="I3167" s="234"/>
      <c r="J3167" s="234"/>
    </row>
    <row r="3168" spans="2:10">
      <c r="B3168" s="232"/>
      <c r="E3168" s="232"/>
      <c r="F3168" s="234"/>
      <c r="H3168" s="234"/>
      <c r="I3168" s="234"/>
      <c r="J3168" s="234"/>
    </row>
    <row r="3169" spans="2:10">
      <c r="B3169" s="232"/>
      <c r="E3169" s="232"/>
      <c r="F3169" s="234"/>
      <c r="H3169" s="234"/>
      <c r="I3169" s="234"/>
      <c r="J3169" s="234"/>
    </row>
    <row r="3170" spans="2:10">
      <c r="B3170" s="232"/>
      <c r="E3170" s="232"/>
      <c r="F3170" s="234"/>
      <c r="H3170" s="234"/>
      <c r="I3170" s="234"/>
      <c r="J3170" s="234"/>
    </row>
    <row r="3171" spans="2:10">
      <c r="B3171" s="232"/>
      <c r="E3171" s="232"/>
      <c r="F3171" s="234"/>
      <c r="H3171" s="234"/>
      <c r="I3171" s="234"/>
      <c r="J3171" s="234"/>
    </row>
    <row r="3172" spans="2:10">
      <c r="B3172" s="232"/>
      <c r="E3172" s="232"/>
      <c r="F3172" s="234"/>
      <c r="H3172" s="234"/>
      <c r="I3172" s="234"/>
      <c r="J3172" s="234"/>
    </row>
    <row r="3173" spans="2:10">
      <c r="B3173" s="232"/>
      <c r="E3173" s="232"/>
      <c r="F3173" s="234"/>
      <c r="H3173" s="234"/>
      <c r="I3173" s="234"/>
      <c r="J3173" s="234"/>
    </row>
    <row r="3174" spans="2:10">
      <c r="B3174" s="232"/>
      <c r="E3174" s="232"/>
      <c r="F3174" s="234"/>
      <c r="H3174" s="234"/>
      <c r="I3174" s="234"/>
      <c r="J3174" s="234"/>
    </row>
    <row r="3175" spans="2:10">
      <c r="B3175" s="232"/>
      <c r="E3175" s="232"/>
      <c r="F3175" s="234"/>
      <c r="H3175" s="234"/>
      <c r="I3175" s="234"/>
      <c r="J3175" s="234"/>
    </row>
    <row r="3176" spans="2:10">
      <c r="B3176" s="232"/>
      <c r="E3176" s="232"/>
      <c r="F3176" s="234"/>
      <c r="H3176" s="234"/>
      <c r="I3176" s="234"/>
      <c r="J3176" s="234"/>
    </row>
    <row r="3177" spans="2:10">
      <c r="B3177" s="232"/>
      <c r="E3177" s="232"/>
      <c r="F3177" s="234"/>
      <c r="H3177" s="234"/>
      <c r="I3177" s="234"/>
      <c r="J3177" s="234"/>
    </row>
    <row r="3178" spans="2:10">
      <c r="B3178" s="232"/>
      <c r="E3178" s="232"/>
      <c r="F3178" s="234"/>
      <c r="H3178" s="234"/>
      <c r="I3178" s="234"/>
      <c r="J3178" s="234"/>
    </row>
    <row r="3179" spans="2:10">
      <c r="B3179" s="232"/>
      <c r="E3179" s="232"/>
      <c r="F3179" s="234"/>
      <c r="H3179" s="234"/>
      <c r="I3179" s="234"/>
      <c r="J3179" s="234"/>
    </row>
    <row r="3180" spans="2:10">
      <c r="B3180" s="232"/>
      <c r="E3180" s="232"/>
      <c r="F3180" s="234"/>
      <c r="H3180" s="234"/>
      <c r="I3180" s="234"/>
      <c r="J3180" s="234"/>
    </row>
    <row r="3181" spans="2:10">
      <c r="B3181" s="232"/>
      <c r="E3181" s="232"/>
      <c r="F3181" s="234"/>
      <c r="H3181" s="234"/>
      <c r="I3181" s="234"/>
      <c r="J3181" s="234"/>
    </row>
    <row r="3182" spans="2:10">
      <c r="B3182" s="232"/>
      <c r="E3182" s="232"/>
      <c r="F3182" s="234"/>
      <c r="H3182" s="234"/>
      <c r="I3182" s="234"/>
      <c r="J3182" s="234"/>
    </row>
    <row r="3183" spans="2:10">
      <c r="B3183" s="232"/>
      <c r="E3183" s="232"/>
      <c r="F3183" s="234"/>
      <c r="H3183" s="234"/>
      <c r="I3183" s="234"/>
      <c r="J3183" s="234"/>
    </row>
    <row r="3184" spans="2:10">
      <c r="B3184" s="232"/>
      <c r="E3184" s="232"/>
      <c r="F3184" s="234"/>
      <c r="H3184" s="234"/>
      <c r="I3184" s="234"/>
      <c r="J3184" s="234"/>
    </row>
    <row r="3185" spans="2:10">
      <c r="B3185" s="232"/>
      <c r="E3185" s="232"/>
      <c r="F3185" s="234"/>
      <c r="H3185" s="234"/>
      <c r="I3185" s="234"/>
      <c r="J3185" s="234"/>
    </row>
    <row r="3186" spans="2:10">
      <c r="B3186" s="232"/>
      <c r="E3186" s="232"/>
      <c r="F3186" s="234"/>
      <c r="H3186" s="234"/>
      <c r="I3186" s="234"/>
      <c r="J3186" s="234"/>
    </row>
    <row r="3187" spans="2:10">
      <c r="B3187" s="232"/>
      <c r="E3187" s="232"/>
      <c r="F3187" s="234"/>
      <c r="H3187" s="234"/>
      <c r="I3187" s="234"/>
      <c r="J3187" s="234"/>
    </row>
    <row r="3188" spans="2:10">
      <c r="B3188" s="232"/>
      <c r="E3188" s="232"/>
      <c r="F3188" s="234"/>
      <c r="H3188" s="234"/>
      <c r="I3188" s="234"/>
      <c r="J3188" s="234"/>
    </row>
    <row r="3189" spans="2:10">
      <c r="B3189" s="232"/>
      <c r="E3189" s="232"/>
      <c r="F3189" s="234"/>
      <c r="H3189" s="234"/>
      <c r="I3189" s="234"/>
      <c r="J3189" s="234"/>
    </row>
    <row r="3190" spans="2:10">
      <c r="B3190" s="232"/>
      <c r="E3190" s="232"/>
      <c r="F3190" s="234"/>
      <c r="H3190" s="234"/>
      <c r="I3190" s="234"/>
      <c r="J3190" s="234"/>
    </row>
    <row r="3191" spans="2:10">
      <c r="B3191" s="232"/>
      <c r="E3191" s="232"/>
      <c r="F3191" s="234"/>
      <c r="H3191" s="234"/>
      <c r="I3191" s="234"/>
      <c r="J3191" s="234"/>
    </row>
    <row r="3192" spans="2:10">
      <c r="B3192" s="232"/>
      <c r="E3192" s="232"/>
      <c r="F3192" s="234"/>
      <c r="H3192" s="234"/>
      <c r="I3192" s="234"/>
      <c r="J3192" s="234"/>
    </row>
    <row r="3193" spans="2:10">
      <c r="B3193" s="232"/>
      <c r="E3193" s="232"/>
      <c r="F3193" s="234"/>
      <c r="H3193" s="234"/>
      <c r="I3193" s="234"/>
      <c r="J3193" s="234"/>
    </row>
    <row r="3194" spans="2:10">
      <c r="B3194" s="232"/>
      <c r="E3194" s="232"/>
      <c r="F3194" s="234"/>
      <c r="H3194" s="234"/>
      <c r="I3194" s="234"/>
      <c r="J3194" s="234"/>
    </row>
    <row r="3195" spans="2:10">
      <c r="B3195" s="232"/>
      <c r="E3195" s="232"/>
      <c r="F3195" s="234"/>
      <c r="H3195" s="234"/>
      <c r="I3195" s="234"/>
      <c r="J3195" s="234"/>
    </row>
    <row r="3196" spans="2:10">
      <c r="B3196" s="232"/>
      <c r="E3196" s="232"/>
      <c r="F3196" s="234"/>
      <c r="H3196" s="234"/>
      <c r="I3196" s="234"/>
      <c r="J3196" s="234"/>
    </row>
    <row r="3197" spans="2:10">
      <c r="B3197" s="232"/>
      <c r="E3197" s="232"/>
      <c r="F3197" s="234"/>
      <c r="H3197" s="234"/>
      <c r="I3197" s="234"/>
      <c r="J3197" s="234"/>
    </row>
    <row r="3198" spans="2:10">
      <c r="B3198" s="232"/>
      <c r="E3198" s="232"/>
      <c r="F3198" s="234"/>
      <c r="H3198" s="234"/>
      <c r="I3198" s="234"/>
      <c r="J3198" s="234"/>
    </row>
    <row r="3199" spans="2:10">
      <c r="B3199" s="232"/>
      <c r="E3199" s="232"/>
      <c r="F3199" s="234"/>
      <c r="H3199" s="234"/>
      <c r="I3199" s="234"/>
      <c r="J3199" s="234"/>
    </row>
    <row r="3200" spans="2:10">
      <c r="B3200" s="232"/>
      <c r="E3200" s="232"/>
      <c r="F3200" s="234"/>
      <c r="H3200" s="234"/>
      <c r="I3200" s="234"/>
      <c r="J3200" s="234"/>
    </row>
    <row r="3201" spans="2:10">
      <c r="B3201" s="232"/>
      <c r="E3201" s="232"/>
      <c r="F3201" s="234"/>
      <c r="H3201" s="234"/>
      <c r="I3201" s="234"/>
      <c r="J3201" s="234"/>
    </row>
    <row r="3202" spans="2:10">
      <c r="B3202" s="232"/>
      <c r="E3202" s="232"/>
      <c r="F3202" s="234"/>
      <c r="H3202" s="234"/>
      <c r="I3202" s="234"/>
      <c r="J3202" s="234"/>
    </row>
    <row r="3203" spans="2:10">
      <c r="B3203" s="232"/>
      <c r="E3203" s="232"/>
      <c r="F3203" s="234"/>
      <c r="H3203" s="234"/>
      <c r="I3203" s="234"/>
      <c r="J3203" s="234"/>
    </row>
    <row r="3204" spans="2:10">
      <c r="B3204" s="232"/>
      <c r="E3204" s="232"/>
      <c r="F3204" s="234"/>
      <c r="H3204" s="234"/>
      <c r="I3204" s="234"/>
      <c r="J3204" s="234"/>
    </row>
    <row r="3205" spans="2:10">
      <c r="B3205" s="232"/>
      <c r="E3205" s="232"/>
      <c r="F3205" s="234"/>
      <c r="H3205" s="234"/>
      <c r="I3205" s="234"/>
      <c r="J3205" s="234"/>
    </row>
    <row r="3206" spans="2:10">
      <c r="B3206" s="232"/>
      <c r="E3206" s="232"/>
      <c r="F3206" s="234"/>
      <c r="H3206" s="234"/>
      <c r="I3206" s="234"/>
      <c r="J3206" s="234"/>
    </row>
    <row r="3207" spans="2:10">
      <c r="B3207" s="232"/>
      <c r="E3207" s="232"/>
      <c r="F3207" s="234"/>
      <c r="H3207" s="234"/>
      <c r="I3207" s="234"/>
      <c r="J3207" s="234"/>
    </row>
    <row r="3208" spans="2:10">
      <c r="B3208" s="232"/>
      <c r="E3208" s="232"/>
      <c r="F3208" s="234"/>
      <c r="H3208" s="234"/>
      <c r="I3208" s="234"/>
      <c r="J3208" s="234"/>
    </row>
    <row r="3209" spans="2:10">
      <c r="B3209" s="232"/>
      <c r="E3209" s="232"/>
      <c r="F3209" s="234"/>
      <c r="H3209" s="234"/>
      <c r="I3209" s="234"/>
      <c r="J3209" s="234"/>
    </row>
    <row r="3210" spans="2:10">
      <c r="B3210" s="232"/>
      <c r="E3210" s="232"/>
      <c r="F3210" s="234"/>
      <c r="H3210" s="234"/>
      <c r="I3210" s="234"/>
      <c r="J3210" s="234"/>
    </row>
    <row r="3211" spans="2:10">
      <c r="B3211" s="232"/>
      <c r="E3211" s="232"/>
      <c r="F3211" s="234"/>
      <c r="H3211" s="234"/>
      <c r="I3211" s="234"/>
      <c r="J3211" s="234"/>
    </row>
    <row r="3212" spans="2:10">
      <c r="B3212" s="232"/>
      <c r="E3212" s="232"/>
      <c r="F3212" s="234"/>
      <c r="H3212" s="234"/>
      <c r="I3212" s="234"/>
      <c r="J3212" s="234"/>
    </row>
    <row r="3213" spans="2:10">
      <c r="B3213" s="232"/>
      <c r="E3213" s="232"/>
      <c r="F3213" s="234"/>
      <c r="H3213" s="234"/>
      <c r="I3213" s="234"/>
      <c r="J3213" s="234"/>
    </row>
    <row r="3214" spans="2:10">
      <c r="B3214" s="232"/>
      <c r="E3214" s="232"/>
      <c r="F3214" s="234"/>
      <c r="H3214" s="234"/>
      <c r="I3214" s="234"/>
      <c r="J3214" s="234"/>
    </row>
    <row r="3215" spans="2:10">
      <c r="B3215" s="232"/>
      <c r="E3215" s="232"/>
      <c r="F3215" s="234"/>
      <c r="H3215" s="234"/>
      <c r="I3215" s="234"/>
      <c r="J3215" s="234"/>
    </row>
    <row r="3216" spans="2:10">
      <c r="B3216" s="232"/>
      <c r="E3216" s="232"/>
      <c r="F3216" s="234"/>
      <c r="H3216" s="234"/>
      <c r="I3216" s="234"/>
      <c r="J3216" s="234"/>
    </row>
    <row r="3217" spans="2:10">
      <c r="B3217" s="232"/>
      <c r="E3217" s="232"/>
      <c r="F3217" s="234"/>
      <c r="H3217" s="234"/>
      <c r="I3217" s="234"/>
      <c r="J3217" s="234"/>
    </row>
    <row r="3218" spans="2:10">
      <c r="B3218" s="232"/>
      <c r="E3218" s="232"/>
      <c r="F3218" s="234"/>
      <c r="H3218" s="234"/>
      <c r="I3218" s="234"/>
      <c r="J3218" s="234"/>
    </row>
    <row r="3219" spans="2:10">
      <c r="B3219" s="232"/>
      <c r="E3219" s="232"/>
      <c r="F3219" s="234"/>
      <c r="H3219" s="234"/>
      <c r="I3219" s="234"/>
      <c r="J3219" s="234"/>
    </row>
    <row r="3220" spans="2:10">
      <c r="B3220" s="232"/>
      <c r="E3220" s="232"/>
      <c r="F3220" s="234"/>
      <c r="H3220" s="234"/>
      <c r="I3220" s="234"/>
      <c r="J3220" s="234"/>
    </row>
    <row r="3221" spans="2:10">
      <c r="B3221" s="232"/>
      <c r="E3221" s="232"/>
      <c r="F3221" s="234"/>
      <c r="H3221" s="234"/>
      <c r="I3221" s="234"/>
      <c r="J3221" s="234"/>
    </row>
    <row r="3222" spans="2:10">
      <c r="B3222" s="232"/>
      <c r="E3222" s="232"/>
      <c r="F3222" s="234"/>
      <c r="H3222" s="234"/>
      <c r="I3222" s="234"/>
      <c r="J3222" s="234"/>
    </row>
    <row r="3223" spans="2:10">
      <c r="B3223" s="232"/>
      <c r="E3223" s="232"/>
      <c r="F3223" s="234"/>
      <c r="H3223" s="234"/>
      <c r="I3223" s="234"/>
      <c r="J3223" s="234"/>
    </row>
    <row r="3224" spans="2:10">
      <c r="B3224" s="232"/>
      <c r="E3224" s="232"/>
      <c r="F3224" s="234"/>
      <c r="H3224" s="234"/>
      <c r="I3224" s="234"/>
      <c r="J3224" s="234"/>
    </row>
    <row r="3225" spans="2:10">
      <c r="B3225" s="232"/>
      <c r="E3225" s="232"/>
      <c r="F3225" s="234"/>
      <c r="H3225" s="234"/>
      <c r="I3225" s="234"/>
      <c r="J3225" s="234"/>
    </row>
    <row r="3226" spans="2:10">
      <c r="B3226" s="232"/>
      <c r="E3226" s="232"/>
      <c r="F3226" s="234"/>
      <c r="H3226" s="234"/>
      <c r="I3226" s="234"/>
      <c r="J3226" s="234"/>
    </row>
    <row r="3227" spans="2:10">
      <c r="B3227" s="232"/>
      <c r="E3227" s="232"/>
      <c r="F3227" s="234"/>
      <c r="H3227" s="234"/>
      <c r="I3227" s="234"/>
      <c r="J3227" s="234"/>
    </row>
    <row r="3228" spans="2:10">
      <c r="B3228" s="232"/>
      <c r="E3228" s="232"/>
      <c r="F3228" s="234"/>
      <c r="H3228" s="234"/>
      <c r="I3228" s="234"/>
      <c r="J3228" s="234"/>
    </row>
    <row r="3229" spans="2:10">
      <c r="B3229" s="232"/>
      <c r="E3229" s="232"/>
      <c r="F3229" s="234"/>
      <c r="H3229" s="234"/>
      <c r="I3229" s="234"/>
      <c r="J3229" s="234"/>
    </row>
    <row r="3230" spans="2:10">
      <c r="B3230" s="232"/>
      <c r="E3230" s="232"/>
      <c r="F3230" s="234"/>
      <c r="H3230" s="234"/>
      <c r="I3230" s="234"/>
      <c r="J3230" s="234"/>
    </row>
    <row r="3231" spans="2:10">
      <c r="B3231" s="232"/>
      <c r="E3231" s="232"/>
      <c r="F3231" s="234"/>
      <c r="H3231" s="234"/>
      <c r="I3231" s="234"/>
      <c r="J3231" s="234"/>
    </row>
    <row r="3232" spans="2:10">
      <c r="B3232" s="232"/>
      <c r="E3232" s="232"/>
      <c r="F3232" s="234"/>
      <c r="H3232" s="234"/>
      <c r="I3232" s="234"/>
      <c r="J3232" s="234"/>
    </row>
    <row r="3233" spans="2:10">
      <c r="B3233" s="232"/>
      <c r="E3233" s="232"/>
      <c r="F3233" s="234"/>
      <c r="H3233" s="234"/>
      <c r="I3233" s="234"/>
      <c r="J3233" s="234"/>
    </row>
    <row r="3234" spans="2:10">
      <c r="B3234" s="232"/>
      <c r="E3234" s="232"/>
      <c r="F3234" s="234"/>
      <c r="H3234" s="234"/>
      <c r="I3234" s="234"/>
      <c r="J3234" s="234"/>
    </row>
    <row r="3235" spans="2:10">
      <c r="B3235" s="232"/>
      <c r="E3235" s="232"/>
      <c r="F3235" s="234"/>
      <c r="H3235" s="234"/>
      <c r="I3235" s="234"/>
      <c r="J3235" s="234"/>
    </row>
    <row r="3236" spans="2:10">
      <c r="B3236" s="232"/>
      <c r="E3236" s="232"/>
      <c r="F3236" s="234"/>
      <c r="H3236" s="234"/>
      <c r="I3236" s="234"/>
      <c r="J3236" s="234"/>
    </row>
    <row r="3237" spans="2:10">
      <c r="B3237" s="232"/>
      <c r="E3237" s="232"/>
      <c r="F3237" s="234"/>
      <c r="H3237" s="234"/>
      <c r="I3237" s="234"/>
      <c r="J3237" s="234"/>
    </row>
    <row r="3238" spans="2:10">
      <c r="B3238" s="232"/>
      <c r="E3238" s="232"/>
      <c r="F3238" s="234"/>
      <c r="H3238" s="234"/>
      <c r="I3238" s="234"/>
      <c r="J3238" s="234"/>
    </row>
    <row r="3239" spans="2:10">
      <c r="B3239" s="232"/>
      <c r="E3239" s="232"/>
      <c r="F3239" s="234"/>
      <c r="H3239" s="234"/>
      <c r="I3239" s="234"/>
      <c r="J3239" s="234"/>
    </row>
    <row r="3240" spans="2:10">
      <c r="B3240" s="232"/>
      <c r="E3240" s="232"/>
      <c r="F3240" s="234"/>
      <c r="H3240" s="234"/>
      <c r="I3240" s="234"/>
      <c r="J3240" s="234"/>
    </row>
    <row r="3241" spans="2:10">
      <c r="B3241" s="232"/>
      <c r="E3241" s="232"/>
      <c r="F3241" s="234"/>
      <c r="H3241" s="234"/>
      <c r="I3241" s="234"/>
      <c r="J3241" s="234"/>
    </row>
    <row r="3242" spans="2:10">
      <c r="B3242" s="232"/>
      <c r="E3242" s="232"/>
      <c r="F3242" s="234"/>
      <c r="H3242" s="234"/>
      <c r="I3242" s="234"/>
      <c r="J3242" s="234"/>
    </row>
    <row r="3243" spans="2:10">
      <c r="B3243" s="232"/>
      <c r="E3243" s="232"/>
      <c r="F3243" s="234"/>
      <c r="H3243" s="234"/>
      <c r="I3243" s="234"/>
      <c r="J3243" s="234"/>
    </row>
    <row r="3244" spans="2:10">
      <c r="B3244" s="232"/>
      <c r="E3244" s="232"/>
      <c r="F3244" s="234"/>
      <c r="H3244" s="234"/>
      <c r="I3244" s="234"/>
      <c r="J3244" s="234"/>
    </row>
    <row r="3245" spans="2:10">
      <c r="B3245" s="232"/>
      <c r="E3245" s="232"/>
      <c r="F3245" s="234"/>
      <c r="H3245" s="234"/>
      <c r="I3245" s="234"/>
      <c r="J3245" s="234"/>
    </row>
    <row r="3246" spans="2:10">
      <c r="B3246" s="232"/>
      <c r="E3246" s="232"/>
      <c r="F3246" s="234"/>
      <c r="H3246" s="234"/>
      <c r="I3246" s="234"/>
      <c r="J3246" s="234"/>
    </row>
    <row r="3247" spans="2:10">
      <c r="B3247" s="232"/>
      <c r="E3247" s="232"/>
      <c r="F3247" s="234"/>
      <c r="H3247" s="234"/>
      <c r="I3247" s="234"/>
      <c r="J3247" s="234"/>
    </row>
    <row r="3248" spans="2:10">
      <c r="B3248" s="232"/>
      <c r="E3248" s="232"/>
      <c r="F3248" s="234"/>
      <c r="H3248" s="234"/>
      <c r="I3248" s="234"/>
      <c r="J3248" s="234"/>
    </row>
    <row r="3249" spans="2:10">
      <c r="B3249" s="232"/>
      <c r="E3249" s="232"/>
      <c r="F3249" s="234"/>
      <c r="H3249" s="234"/>
      <c r="I3249" s="234"/>
      <c r="J3249" s="234"/>
    </row>
    <row r="3250" spans="2:10">
      <c r="B3250" s="232"/>
      <c r="E3250" s="232"/>
      <c r="F3250" s="234"/>
      <c r="H3250" s="234"/>
      <c r="I3250" s="234"/>
      <c r="J3250" s="234"/>
    </row>
    <row r="3251" spans="2:10">
      <c r="B3251" s="232"/>
      <c r="E3251" s="232"/>
      <c r="F3251" s="234"/>
      <c r="H3251" s="234"/>
      <c r="I3251" s="234"/>
      <c r="J3251" s="234"/>
    </row>
    <row r="3252" spans="2:10">
      <c r="B3252" s="232"/>
      <c r="E3252" s="232"/>
      <c r="F3252" s="234"/>
      <c r="H3252" s="234"/>
      <c r="I3252" s="234"/>
      <c r="J3252" s="234"/>
    </row>
    <row r="3253" spans="2:10">
      <c r="B3253" s="232"/>
      <c r="E3253" s="232"/>
      <c r="F3253" s="234"/>
      <c r="H3253" s="234"/>
      <c r="I3253" s="234"/>
      <c r="J3253" s="234"/>
    </row>
    <row r="3254" spans="2:10">
      <c r="B3254" s="232"/>
      <c r="E3254" s="232"/>
      <c r="F3254" s="234"/>
      <c r="H3254" s="234"/>
      <c r="I3254" s="234"/>
      <c r="J3254" s="234"/>
    </row>
    <row r="3255" spans="2:10">
      <c r="B3255" s="232"/>
      <c r="E3255" s="232"/>
      <c r="F3255" s="234"/>
      <c r="H3255" s="234"/>
      <c r="I3255" s="234"/>
      <c r="J3255" s="234"/>
    </row>
    <row r="3256" spans="2:10">
      <c r="B3256" s="232"/>
      <c r="E3256" s="232"/>
      <c r="F3256" s="234"/>
      <c r="H3256" s="234"/>
      <c r="I3256" s="234"/>
      <c r="J3256" s="234"/>
    </row>
    <row r="3257" spans="2:10">
      <c r="B3257" s="232"/>
      <c r="E3257" s="232"/>
      <c r="F3257" s="234"/>
      <c r="H3257" s="234"/>
      <c r="I3257" s="234"/>
      <c r="J3257" s="234"/>
    </row>
    <row r="3258" spans="2:10">
      <c r="B3258" s="232"/>
      <c r="E3258" s="232"/>
      <c r="F3258" s="234"/>
      <c r="H3258" s="234"/>
      <c r="I3258" s="234"/>
      <c r="J3258" s="234"/>
    </row>
    <row r="3259" spans="2:10">
      <c r="B3259" s="232"/>
      <c r="E3259" s="232"/>
      <c r="F3259" s="234"/>
      <c r="H3259" s="234"/>
      <c r="I3259" s="234"/>
      <c r="J3259" s="234"/>
    </row>
    <row r="3260" spans="2:10">
      <c r="B3260" s="232"/>
      <c r="E3260" s="232"/>
      <c r="F3260" s="234"/>
      <c r="H3260" s="234"/>
      <c r="I3260" s="234"/>
      <c r="J3260" s="234"/>
    </row>
    <row r="3261" spans="2:10">
      <c r="B3261" s="232"/>
      <c r="E3261" s="232"/>
      <c r="F3261" s="234"/>
      <c r="H3261" s="234"/>
      <c r="I3261" s="234"/>
      <c r="J3261" s="234"/>
    </row>
    <row r="3262" spans="2:10">
      <c r="B3262" s="232"/>
      <c r="E3262" s="232"/>
      <c r="F3262" s="234"/>
      <c r="H3262" s="234"/>
      <c r="I3262" s="234"/>
      <c r="J3262" s="234"/>
    </row>
    <row r="3263" spans="2:10">
      <c r="B3263" s="232"/>
      <c r="E3263" s="232"/>
      <c r="F3263" s="234"/>
      <c r="H3263" s="234"/>
      <c r="I3263" s="234"/>
      <c r="J3263" s="234"/>
    </row>
    <row r="3264" spans="2:10">
      <c r="B3264" s="232"/>
      <c r="E3264" s="232"/>
      <c r="F3264" s="234"/>
      <c r="H3264" s="234"/>
      <c r="I3264" s="234"/>
      <c r="J3264" s="234"/>
    </row>
    <row r="3265" spans="2:10">
      <c r="B3265" s="232"/>
      <c r="E3265" s="232"/>
      <c r="F3265" s="234"/>
      <c r="H3265" s="234"/>
      <c r="I3265" s="234"/>
      <c r="J3265" s="234"/>
    </row>
    <row r="3266" spans="2:10">
      <c r="B3266" s="232"/>
      <c r="E3266" s="232"/>
      <c r="F3266" s="234"/>
      <c r="H3266" s="234"/>
      <c r="I3266" s="234"/>
      <c r="J3266" s="234"/>
    </row>
    <row r="3267" spans="2:10">
      <c r="B3267" s="232"/>
      <c r="E3267" s="232"/>
      <c r="F3267" s="234"/>
      <c r="H3267" s="234"/>
      <c r="I3267" s="234"/>
      <c r="J3267" s="234"/>
    </row>
    <row r="3268" spans="2:10">
      <c r="B3268" s="232"/>
      <c r="E3268" s="232"/>
      <c r="F3268" s="234"/>
      <c r="H3268" s="234"/>
      <c r="I3268" s="234"/>
      <c r="J3268" s="234"/>
    </row>
    <row r="3269" spans="2:10">
      <c r="B3269" s="232"/>
      <c r="E3269" s="232"/>
      <c r="F3269" s="234"/>
      <c r="H3269" s="234"/>
      <c r="I3269" s="234"/>
      <c r="J3269" s="234"/>
    </row>
    <row r="3270" spans="2:10">
      <c r="B3270" s="232"/>
      <c r="E3270" s="232"/>
      <c r="F3270" s="234"/>
      <c r="H3270" s="234"/>
      <c r="I3270" s="234"/>
      <c r="J3270" s="234"/>
    </row>
    <row r="3271" spans="2:10">
      <c r="B3271" s="232"/>
      <c r="E3271" s="232"/>
      <c r="F3271" s="234"/>
      <c r="H3271" s="234"/>
      <c r="I3271" s="234"/>
      <c r="J3271" s="234"/>
    </row>
    <row r="3272" spans="2:10">
      <c r="B3272" s="232"/>
      <c r="E3272" s="232"/>
      <c r="F3272" s="234"/>
      <c r="H3272" s="234"/>
      <c r="I3272" s="234"/>
      <c r="J3272" s="234"/>
    </row>
    <row r="3273" spans="2:10">
      <c r="B3273" s="232"/>
      <c r="E3273" s="232"/>
      <c r="F3273" s="234"/>
      <c r="H3273" s="234"/>
      <c r="I3273" s="234"/>
      <c r="J3273" s="234"/>
    </row>
    <row r="3274" spans="2:10">
      <c r="B3274" s="232"/>
      <c r="E3274" s="232"/>
      <c r="F3274" s="234"/>
      <c r="H3274" s="234"/>
      <c r="I3274" s="234"/>
      <c r="J3274" s="234"/>
    </row>
    <row r="3275" spans="2:10">
      <c r="B3275" s="232"/>
      <c r="E3275" s="232"/>
      <c r="F3275" s="234"/>
      <c r="H3275" s="234"/>
      <c r="I3275" s="234"/>
      <c r="J3275" s="234"/>
    </row>
    <row r="3276" spans="2:10">
      <c r="B3276" s="232"/>
      <c r="E3276" s="232"/>
      <c r="F3276" s="234"/>
      <c r="H3276" s="234"/>
      <c r="I3276" s="234"/>
      <c r="J3276" s="234"/>
    </row>
    <row r="3277" spans="2:10">
      <c r="B3277" s="232"/>
      <c r="E3277" s="232"/>
      <c r="F3277" s="234"/>
      <c r="H3277" s="234"/>
      <c r="I3277" s="234"/>
      <c r="J3277" s="234"/>
    </row>
    <row r="3278" spans="2:10">
      <c r="B3278" s="232"/>
      <c r="E3278" s="232"/>
      <c r="F3278" s="234"/>
      <c r="H3278" s="234"/>
      <c r="I3278" s="234"/>
      <c r="J3278" s="234"/>
    </row>
    <row r="3279" spans="2:10">
      <c r="B3279" s="232"/>
      <c r="E3279" s="232"/>
      <c r="F3279" s="234"/>
      <c r="H3279" s="234"/>
      <c r="I3279" s="234"/>
      <c r="J3279" s="234"/>
    </row>
    <row r="3280" spans="2:10">
      <c r="B3280" s="232"/>
      <c r="E3280" s="232"/>
      <c r="F3280" s="234"/>
      <c r="H3280" s="234"/>
      <c r="I3280" s="234"/>
      <c r="J3280" s="234"/>
    </row>
    <row r="3281" spans="2:10">
      <c r="B3281" s="232"/>
      <c r="E3281" s="232"/>
      <c r="F3281" s="234"/>
      <c r="H3281" s="234"/>
      <c r="I3281" s="234"/>
      <c r="J3281" s="234"/>
    </row>
    <row r="3282" spans="2:10">
      <c r="B3282" s="232"/>
      <c r="E3282" s="232"/>
      <c r="F3282" s="234"/>
      <c r="H3282" s="234"/>
      <c r="I3282" s="234"/>
      <c r="J3282" s="234"/>
    </row>
    <row r="3283" spans="2:10">
      <c r="B3283" s="232"/>
      <c r="E3283" s="232"/>
      <c r="F3283" s="234"/>
      <c r="H3283" s="234"/>
      <c r="I3283" s="234"/>
      <c r="J3283" s="234"/>
    </row>
    <row r="3284" spans="2:10">
      <c r="B3284" s="232"/>
      <c r="E3284" s="232"/>
      <c r="F3284" s="234"/>
      <c r="H3284" s="234"/>
      <c r="I3284" s="234"/>
      <c r="J3284" s="234"/>
    </row>
    <row r="3285" spans="2:10">
      <c r="B3285" s="232"/>
      <c r="E3285" s="232"/>
      <c r="F3285" s="234"/>
      <c r="H3285" s="234"/>
      <c r="I3285" s="234"/>
      <c r="J3285" s="234"/>
    </row>
    <row r="3286" spans="2:10">
      <c r="B3286" s="232"/>
      <c r="E3286" s="232"/>
      <c r="F3286" s="234"/>
      <c r="H3286" s="234"/>
      <c r="I3286" s="234"/>
      <c r="J3286" s="234"/>
    </row>
    <row r="3287" spans="2:10">
      <c r="B3287" s="232"/>
      <c r="E3287" s="232"/>
      <c r="F3287" s="234"/>
      <c r="H3287" s="234"/>
      <c r="I3287" s="234"/>
      <c r="J3287" s="234"/>
    </row>
    <row r="3288" spans="2:10">
      <c r="B3288" s="232"/>
      <c r="E3288" s="232"/>
      <c r="F3288" s="234"/>
      <c r="H3288" s="234"/>
      <c r="I3288" s="234"/>
      <c r="J3288" s="234"/>
    </row>
    <row r="3289" spans="2:10">
      <c r="B3289" s="232"/>
      <c r="E3289" s="232"/>
      <c r="F3289" s="234"/>
      <c r="H3289" s="234"/>
      <c r="I3289" s="234"/>
      <c r="J3289" s="234"/>
    </row>
    <row r="3290" spans="2:10">
      <c r="B3290" s="232"/>
      <c r="E3290" s="232"/>
      <c r="F3290" s="234"/>
      <c r="H3290" s="234"/>
      <c r="I3290" s="234"/>
      <c r="J3290" s="234"/>
    </row>
    <row r="3291" spans="2:10">
      <c r="B3291" s="232"/>
      <c r="E3291" s="232"/>
      <c r="F3291" s="234"/>
      <c r="H3291" s="234"/>
      <c r="I3291" s="234"/>
      <c r="J3291" s="234"/>
    </row>
    <row r="3292" spans="2:10">
      <c r="B3292" s="232"/>
      <c r="E3292" s="232"/>
      <c r="F3292" s="234"/>
      <c r="H3292" s="234"/>
      <c r="I3292" s="234"/>
      <c r="J3292" s="234"/>
    </row>
    <row r="3293" spans="2:10">
      <c r="B3293" s="232"/>
      <c r="E3293" s="232"/>
      <c r="F3293" s="234"/>
      <c r="H3293" s="234"/>
      <c r="I3293" s="234"/>
      <c r="J3293" s="234"/>
    </row>
    <row r="3294" spans="2:10">
      <c r="B3294" s="232"/>
      <c r="E3294" s="232"/>
      <c r="F3294" s="234"/>
      <c r="H3294" s="234"/>
      <c r="I3294" s="234"/>
      <c r="J3294" s="234"/>
    </row>
    <row r="3295" spans="2:10">
      <c r="B3295" s="232"/>
      <c r="E3295" s="232"/>
      <c r="F3295" s="234"/>
      <c r="H3295" s="234"/>
      <c r="I3295" s="234"/>
      <c r="J3295" s="234"/>
    </row>
    <row r="3296" spans="2:10">
      <c r="B3296" s="232"/>
      <c r="E3296" s="232"/>
      <c r="F3296" s="234"/>
      <c r="H3296" s="234"/>
      <c r="I3296" s="234"/>
      <c r="J3296" s="234"/>
    </row>
    <row r="3297" spans="2:10">
      <c r="B3297" s="232"/>
      <c r="E3297" s="232"/>
      <c r="F3297" s="234"/>
      <c r="H3297" s="234"/>
      <c r="I3297" s="234"/>
      <c r="J3297" s="234"/>
    </row>
    <row r="3298" spans="2:10">
      <c r="B3298" s="232"/>
      <c r="E3298" s="232"/>
      <c r="F3298" s="234"/>
      <c r="H3298" s="234"/>
      <c r="I3298" s="234"/>
      <c r="J3298" s="234"/>
    </row>
    <row r="3299" spans="2:10">
      <c r="B3299" s="232"/>
      <c r="E3299" s="232"/>
      <c r="F3299" s="234"/>
      <c r="H3299" s="234"/>
      <c r="I3299" s="234"/>
      <c r="J3299" s="234"/>
    </row>
    <row r="3300" spans="2:10">
      <c r="B3300" s="232"/>
      <c r="E3300" s="232"/>
      <c r="F3300" s="234"/>
      <c r="H3300" s="234"/>
      <c r="I3300" s="234"/>
      <c r="J3300" s="234"/>
    </row>
    <row r="3301" spans="2:10">
      <c r="B3301" s="232"/>
      <c r="E3301" s="232"/>
      <c r="F3301" s="234"/>
      <c r="H3301" s="234"/>
      <c r="I3301" s="234"/>
      <c r="J3301" s="234"/>
    </row>
    <row r="3302" spans="2:10">
      <c r="B3302" s="232"/>
      <c r="E3302" s="232"/>
      <c r="F3302" s="234"/>
      <c r="H3302" s="234"/>
      <c r="I3302" s="234"/>
      <c r="J3302" s="234"/>
    </row>
    <row r="3303" spans="2:10">
      <c r="B3303" s="232"/>
      <c r="E3303" s="232"/>
      <c r="F3303" s="234"/>
      <c r="H3303" s="234"/>
      <c r="I3303" s="234"/>
      <c r="J3303" s="234"/>
    </row>
    <row r="3304" spans="2:10">
      <c r="B3304" s="232"/>
      <c r="E3304" s="232"/>
      <c r="F3304" s="234"/>
      <c r="H3304" s="234"/>
      <c r="I3304" s="234"/>
      <c r="J3304" s="234"/>
    </row>
    <row r="3305" spans="2:10">
      <c r="B3305" s="232"/>
      <c r="E3305" s="232"/>
      <c r="F3305" s="234"/>
      <c r="H3305" s="234"/>
      <c r="I3305" s="234"/>
      <c r="J3305" s="234"/>
    </row>
    <row r="3306" spans="2:10">
      <c r="B3306" s="232"/>
      <c r="E3306" s="232"/>
      <c r="F3306" s="234"/>
      <c r="H3306" s="234"/>
      <c r="I3306" s="234"/>
      <c r="J3306" s="234"/>
    </row>
    <row r="3307" spans="2:10">
      <c r="B3307" s="232"/>
      <c r="E3307" s="232"/>
      <c r="F3307" s="234"/>
      <c r="H3307" s="234"/>
      <c r="I3307" s="234"/>
      <c r="J3307" s="234"/>
    </row>
    <row r="3308" spans="2:10">
      <c r="B3308" s="232"/>
      <c r="E3308" s="232"/>
      <c r="F3308" s="234"/>
      <c r="H3308" s="234"/>
      <c r="I3308" s="234"/>
      <c r="J3308" s="234"/>
    </row>
    <row r="3309" spans="2:10">
      <c r="B3309" s="232"/>
      <c r="E3309" s="232"/>
      <c r="F3309" s="234"/>
      <c r="H3309" s="234"/>
      <c r="I3309" s="234"/>
      <c r="J3309" s="234"/>
    </row>
    <row r="3310" spans="2:10">
      <c r="B3310" s="232"/>
      <c r="E3310" s="232"/>
      <c r="F3310" s="234"/>
      <c r="H3310" s="234"/>
      <c r="I3310" s="234"/>
      <c r="J3310" s="234"/>
    </row>
    <row r="3311" spans="2:10">
      <c r="B3311" s="232"/>
      <c r="E3311" s="232"/>
      <c r="F3311" s="234"/>
      <c r="H3311" s="234"/>
      <c r="I3311" s="234"/>
      <c r="J3311" s="234"/>
    </row>
    <row r="3312" spans="2:10">
      <c r="B3312" s="232"/>
      <c r="E3312" s="232"/>
      <c r="F3312" s="234"/>
      <c r="H3312" s="234"/>
      <c r="I3312" s="234"/>
      <c r="J3312" s="234"/>
    </row>
    <row r="3313" spans="2:10">
      <c r="B3313" s="232"/>
      <c r="E3313" s="232"/>
      <c r="F3313" s="234"/>
      <c r="H3313" s="234"/>
      <c r="I3313" s="234"/>
      <c r="J3313" s="234"/>
    </row>
    <row r="3314" spans="2:10">
      <c r="B3314" s="232"/>
      <c r="E3314" s="232"/>
      <c r="F3314" s="234"/>
      <c r="H3314" s="234"/>
      <c r="I3314" s="234"/>
      <c r="J3314" s="234"/>
    </row>
    <row r="3315" spans="2:10">
      <c r="B3315" s="232"/>
      <c r="E3315" s="232"/>
      <c r="F3315" s="234"/>
      <c r="H3315" s="234"/>
      <c r="I3315" s="234"/>
      <c r="J3315" s="234"/>
    </row>
    <row r="3316" spans="2:10">
      <c r="B3316" s="232"/>
      <c r="E3316" s="232"/>
      <c r="F3316" s="234"/>
      <c r="H3316" s="234"/>
      <c r="I3316" s="234"/>
      <c r="J3316" s="234"/>
    </row>
    <row r="3317" spans="2:10">
      <c r="B3317" s="232"/>
      <c r="E3317" s="232"/>
      <c r="F3317" s="234"/>
      <c r="H3317" s="234"/>
      <c r="I3317" s="234"/>
      <c r="J3317" s="234"/>
    </row>
    <row r="3318" spans="2:10">
      <c r="B3318" s="232"/>
      <c r="E3318" s="232"/>
      <c r="F3318" s="234"/>
      <c r="H3318" s="234"/>
      <c r="I3318" s="234"/>
      <c r="J3318" s="234"/>
    </row>
    <row r="3319" spans="2:10">
      <c r="B3319" s="232"/>
      <c r="E3319" s="232"/>
      <c r="F3319" s="234"/>
      <c r="H3319" s="234"/>
      <c r="I3319" s="234"/>
      <c r="J3319" s="234"/>
    </row>
    <row r="3320" spans="2:10">
      <c r="B3320" s="232"/>
      <c r="E3320" s="232"/>
      <c r="F3320" s="234"/>
      <c r="H3320" s="234"/>
      <c r="I3320" s="234"/>
      <c r="J3320" s="234"/>
    </row>
    <row r="3321" spans="2:10">
      <c r="B3321" s="232"/>
      <c r="E3321" s="232"/>
      <c r="F3321" s="234"/>
      <c r="H3321" s="234"/>
      <c r="I3321" s="234"/>
      <c r="J3321" s="234"/>
    </row>
    <row r="3322" spans="2:10">
      <c r="B3322" s="232"/>
      <c r="E3322" s="232"/>
      <c r="F3322" s="234"/>
      <c r="H3322" s="234"/>
      <c r="I3322" s="234"/>
      <c r="J3322" s="234"/>
    </row>
    <row r="3323" spans="2:10">
      <c r="B3323" s="232"/>
      <c r="E3323" s="232"/>
      <c r="F3323" s="234"/>
      <c r="H3323" s="234"/>
      <c r="I3323" s="234"/>
      <c r="J3323" s="234"/>
    </row>
    <row r="3324" spans="2:10">
      <c r="B3324" s="232"/>
      <c r="E3324" s="232"/>
      <c r="F3324" s="234"/>
      <c r="H3324" s="234"/>
      <c r="I3324" s="234"/>
      <c r="J3324" s="234"/>
    </row>
    <row r="3325" spans="2:10">
      <c r="B3325" s="232"/>
      <c r="E3325" s="232"/>
      <c r="F3325" s="234"/>
      <c r="H3325" s="234"/>
      <c r="I3325" s="234"/>
      <c r="J3325" s="234"/>
    </row>
    <row r="3326" spans="2:10">
      <c r="B3326" s="232"/>
      <c r="E3326" s="232"/>
      <c r="F3326" s="234"/>
      <c r="H3326" s="234"/>
      <c r="I3326" s="234"/>
      <c r="J3326" s="234"/>
    </row>
    <row r="3327" spans="2:10">
      <c r="B3327" s="232"/>
      <c r="E3327" s="232"/>
      <c r="F3327" s="234"/>
      <c r="H3327" s="234"/>
      <c r="I3327" s="234"/>
      <c r="J3327" s="234"/>
    </row>
    <row r="3328" spans="2:10">
      <c r="B3328" s="232"/>
      <c r="E3328" s="232"/>
      <c r="F3328" s="234"/>
      <c r="H3328" s="234"/>
      <c r="I3328" s="234"/>
      <c r="J3328" s="234"/>
    </row>
    <row r="3329" spans="2:10">
      <c r="B3329" s="232"/>
      <c r="E3329" s="232"/>
      <c r="F3329" s="234"/>
      <c r="H3329" s="234"/>
      <c r="I3329" s="234"/>
      <c r="J3329" s="234"/>
    </row>
    <row r="3330" spans="2:10">
      <c r="B3330" s="232"/>
      <c r="E3330" s="232"/>
      <c r="F3330" s="234"/>
      <c r="H3330" s="234"/>
      <c r="I3330" s="234"/>
      <c r="J3330" s="234"/>
    </row>
    <row r="3331" spans="2:10">
      <c r="B3331" s="232"/>
      <c r="E3331" s="232"/>
      <c r="F3331" s="234"/>
      <c r="H3331" s="234"/>
      <c r="I3331" s="234"/>
      <c r="J3331" s="234"/>
    </row>
    <row r="3332" spans="2:10">
      <c r="B3332" s="232"/>
      <c r="E3332" s="232"/>
      <c r="F3332" s="234"/>
      <c r="H3332" s="234"/>
      <c r="I3332" s="234"/>
      <c r="J3332" s="234"/>
    </row>
    <row r="3333" spans="2:10">
      <c r="B3333" s="232"/>
      <c r="E3333" s="232"/>
      <c r="F3333" s="234"/>
      <c r="H3333" s="234"/>
      <c r="I3333" s="234"/>
      <c r="J3333" s="234"/>
    </row>
    <row r="3334" spans="2:10">
      <c r="B3334" s="232"/>
      <c r="E3334" s="232"/>
      <c r="F3334" s="234"/>
      <c r="H3334" s="234"/>
      <c r="I3334" s="234"/>
      <c r="J3334" s="234"/>
    </row>
    <row r="3335" spans="2:10">
      <c r="B3335" s="232"/>
      <c r="E3335" s="232"/>
      <c r="F3335" s="234"/>
      <c r="H3335" s="234"/>
      <c r="I3335" s="234"/>
      <c r="J3335" s="234"/>
    </row>
    <row r="3336" spans="2:10">
      <c r="B3336" s="232"/>
      <c r="E3336" s="232"/>
      <c r="F3336" s="234"/>
      <c r="H3336" s="234"/>
      <c r="I3336" s="234"/>
      <c r="J3336" s="234"/>
    </row>
    <row r="3337" spans="2:10">
      <c r="B3337" s="232"/>
      <c r="E3337" s="232"/>
      <c r="F3337" s="234"/>
      <c r="H3337" s="234"/>
      <c r="I3337" s="234"/>
      <c r="J3337" s="234"/>
    </row>
    <row r="3338" spans="2:10">
      <c r="B3338" s="232"/>
      <c r="E3338" s="232"/>
      <c r="F3338" s="234"/>
      <c r="H3338" s="234"/>
      <c r="I3338" s="234"/>
      <c r="J3338" s="234"/>
    </row>
    <row r="3339" spans="2:10">
      <c r="B3339" s="232"/>
      <c r="E3339" s="232"/>
      <c r="F3339" s="234"/>
      <c r="H3339" s="234"/>
      <c r="I3339" s="234"/>
      <c r="J3339" s="234"/>
    </row>
    <row r="3340" spans="2:10">
      <c r="B3340" s="232"/>
      <c r="E3340" s="232"/>
      <c r="F3340" s="234"/>
      <c r="H3340" s="234"/>
      <c r="I3340" s="234"/>
      <c r="J3340" s="234"/>
    </row>
    <row r="3341" spans="2:10">
      <c r="B3341" s="232"/>
      <c r="E3341" s="232"/>
      <c r="F3341" s="234"/>
      <c r="H3341" s="234"/>
      <c r="I3341" s="234"/>
      <c r="J3341" s="234"/>
    </row>
    <row r="3342" spans="2:10">
      <c r="B3342" s="232"/>
      <c r="E3342" s="232"/>
      <c r="F3342" s="234"/>
      <c r="H3342" s="234"/>
      <c r="I3342" s="234"/>
      <c r="J3342" s="234"/>
    </row>
    <row r="3343" spans="2:10">
      <c r="B3343" s="232"/>
      <c r="E3343" s="232"/>
      <c r="F3343" s="234"/>
      <c r="H3343" s="234"/>
      <c r="I3343" s="234"/>
      <c r="J3343" s="234"/>
    </row>
    <row r="3344" spans="2:10">
      <c r="B3344" s="232"/>
      <c r="E3344" s="232"/>
      <c r="F3344" s="234"/>
      <c r="H3344" s="234"/>
      <c r="I3344" s="234"/>
      <c r="J3344" s="234"/>
    </row>
    <row r="3345" spans="2:10">
      <c r="B3345" s="232"/>
      <c r="E3345" s="232"/>
      <c r="F3345" s="234"/>
      <c r="H3345" s="234"/>
      <c r="I3345" s="234"/>
      <c r="J3345" s="234"/>
    </row>
    <row r="3346" spans="2:10">
      <c r="B3346" s="232"/>
      <c r="E3346" s="232"/>
      <c r="F3346" s="234"/>
      <c r="H3346" s="234"/>
      <c r="I3346" s="234"/>
      <c r="J3346" s="234"/>
    </row>
    <row r="3347" spans="2:10">
      <c r="B3347" s="232"/>
      <c r="E3347" s="232"/>
      <c r="F3347" s="234"/>
      <c r="H3347" s="234"/>
      <c r="I3347" s="234"/>
      <c r="J3347" s="234"/>
    </row>
    <row r="3348" spans="2:10">
      <c r="B3348" s="232"/>
      <c r="E3348" s="232"/>
      <c r="F3348" s="234"/>
      <c r="H3348" s="234"/>
      <c r="I3348" s="234"/>
      <c r="J3348" s="234"/>
    </row>
    <row r="3349" spans="2:10">
      <c r="B3349" s="232"/>
      <c r="E3349" s="232"/>
      <c r="F3349" s="234"/>
      <c r="H3349" s="234"/>
      <c r="I3349" s="234"/>
      <c r="J3349" s="234"/>
    </row>
    <row r="3350" spans="2:10">
      <c r="B3350" s="232"/>
      <c r="E3350" s="232"/>
      <c r="F3350" s="234"/>
      <c r="H3350" s="234"/>
      <c r="I3350" s="234"/>
      <c r="J3350" s="234"/>
    </row>
    <row r="3351" spans="2:10">
      <c r="B3351" s="232"/>
      <c r="E3351" s="232"/>
      <c r="F3351" s="234"/>
      <c r="H3351" s="234"/>
      <c r="I3351" s="234"/>
      <c r="J3351" s="234"/>
    </row>
    <row r="3352" spans="2:10">
      <c r="B3352" s="232"/>
      <c r="E3352" s="232"/>
      <c r="F3352" s="234"/>
      <c r="H3352" s="234"/>
      <c r="I3352" s="234"/>
      <c r="J3352" s="234"/>
    </row>
    <row r="3353" spans="2:10">
      <c r="B3353" s="232"/>
      <c r="E3353" s="232"/>
      <c r="F3353" s="234"/>
      <c r="H3353" s="234"/>
      <c r="I3353" s="234"/>
      <c r="J3353" s="234"/>
    </row>
    <row r="3354" spans="2:10">
      <c r="B3354" s="232"/>
      <c r="E3354" s="232"/>
      <c r="F3354" s="234"/>
      <c r="H3354" s="234"/>
      <c r="I3354" s="234"/>
      <c r="J3354" s="234"/>
    </row>
    <row r="3355" spans="2:10">
      <c r="B3355" s="232"/>
      <c r="E3355" s="232"/>
      <c r="F3355" s="234"/>
      <c r="H3355" s="234"/>
      <c r="I3355" s="234"/>
      <c r="J3355" s="234"/>
    </row>
    <row r="3356" spans="2:10">
      <c r="B3356" s="232"/>
      <c r="E3356" s="232"/>
      <c r="F3356" s="234"/>
      <c r="H3356" s="234"/>
      <c r="I3356" s="234"/>
      <c r="J3356" s="234"/>
    </row>
    <row r="3357" spans="2:10">
      <c r="B3357" s="232"/>
      <c r="E3357" s="232"/>
      <c r="F3357" s="234"/>
      <c r="H3357" s="234"/>
      <c r="I3357" s="234"/>
      <c r="J3357" s="234"/>
    </row>
    <row r="3358" spans="2:10">
      <c r="B3358" s="232"/>
      <c r="E3358" s="232"/>
      <c r="F3358" s="234"/>
      <c r="H3358" s="234"/>
      <c r="I3358" s="234"/>
      <c r="J3358" s="234"/>
    </row>
    <row r="3359" spans="2:10">
      <c r="B3359" s="232"/>
      <c r="E3359" s="232"/>
      <c r="F3359" s="234"/>
      <c r="H3359" s="234"/>
      <c r="I3359" s="234"/>
      <c r="J3359" s="234"/>
    </row>
    <row r="3360" spans="2:10">
      <c r="B3360" s="232"/>
      <c r="E3360" s="232"/>
      <c r="F3360" s="234"/>
      <c r="H3360" s="234"/>
      <c r="I3360" s="234"/>
      <c r="J3360" s="234"/>
    </row>
    <row r="3361" spans="2:10">
      <c r="B3361" s="232"/>
      <c r="E3361" s="232"/>
      <c r="F3361" s="234"/>
      <c r="H3361" s="234"/>
      <c r="I3361" s="234"/>
      <c r="J3361" s="234"/>
    </row>
    <row r="3362" spans="2:10">
      <c r="B3362" s="232"/>
      <c r="E3362" s="232"/>
      <c r="F3362" s="234"/>
      <c r="H3362" s="234"/>
      <c r="I3362" s="234"/>
      <c r="J3362" s="234"/>
    </row>
    <row r="3363" spans="2:10">
      <c r="B3363" s="232"/>
      <c r="E3363" s="232"/>
      <c r="F3363" s="234"/>
      <c r="H3363" s="234"/>
      <c r="I3363" s="234"/>
      <c r="J3363" s="234"/>
    </row>
    <row r="3364" spans="2:10">
      <c r="B3364" s="232"/>
      <c r="E3364" s="232"/>
      <c r="F3364" s="234"/>
      <c r="H3364" s="234"/>
      <c r="I3364" s="234"/>
      <c r="J3364" s="234"/>
    </row>
    <row r="3365" spans="2:10">
      <c r="B3365" s="232"/>
      <c r="E3365" s="232"/>
      <c r="F3365" s="234"/>
      <c r="H3365" s="234"/>
      <c r="I3365" s="234"/>
      <c r="J3365" s="234"/>
    </row>
    <row r="3366" spans="2:10">
      <c r="B3366" s="232"/>
      <c r="E3366" s="232"/>
      <c r="F3366" s="234"/>
      <c r="H3366" s="234"/>
      <c r="I3366" s="234"/>
      <c r="J3366" s="234"/>
    </row>
    <row r="3367" spans="2:10">
      <c r="B3367" s="232"/>
      <c r="E3367" s="232"/>
      <c r="F3367" s="234"/>
      <c r="H3367" s="234"/>
      <c r="I3367" s="234"/>
      <c r="J3367" s="234"/>
    </row>
    <row r="3368" spans="2:10">
      <c r="B3368" s="232"/>
      <c r="E3368" s="232"/>
      <c r="F3368" s="234"/>
      <c r="H3368" s="234"/>
      <c r="I3368" s="234"/>
      <c r="J3368" s="234"/>
    </row>
    <row r="3369" spans="2:10">
      <c r="B3369" s="232"/>
      <c r="E3369" s="232"/>
      <c r="F3369" s="234"/>
      <c r="H3369" s="234"/>
      <c r="I3369" s="234"/>
      <c r="J3369" s="234"/>
    </row>
    <row r="3370" spans="2:10">
      <c r="B3370" s="232"/>
      <c r="E3370" s="232"/>
      <c r="F3370" s="234"/>
      <c r="H3370" s="234"/>
      <c r="I3370" s="234"/>
      <c r="J3370" s="234"/>
    </row>
    <row r="3371" spans="2:10">
      <c r="B3371" s="232"/>
      <c r="E3371" s="232"/>
      <c r="F3371" s="234"/>
      <c r="H3371" s="234"/>
      <c r="I3371" s="234"/>
      <c r="J3371" s="234"/>
    </row>
    <row r="3372" spans="2:10">
      <c r="B3372" s="232"/>
      <c r="E3372" s="232"/>
      <c r="F3372" s="234"/>
      <c r="H3372" s="234"/>
      <c r="I3372" s="234"/>
      <c r="J3372" s="234"/>
    </row>
    <row r="3373" spans="2:10">
      <c r="B3373" s="232"/>
      <c r="E3373" s="232"/>
      <c r="F3373" s="234"/>
      <c r="H3373" s="234"/>
      <c r="I3373" s="234"/>
      <c r="J3373" s="234"/>
    </row>
    <row r="3374" spans="2:10">
      <c r="B3374" s="232"/>
      <c r="E3374" s="232"/>
      <c r="F3374" s="234"/>
      <c r="H3374" s="234"/>
      <c r="I3374" s="234"/>
      <c r="J3374" s="234"/>
    </row>
    <row r="3375" spans="2:10">
      <c r="B3375" s="232"/>
      <c r="E3375" s="232"/>
      <c r="F3375" s="234"/>
      <c r="H3375" s="234"/>
      <c r="I3375" s="234"/>
      <c r="J3375" s="234"/>
    </row>
    <row r="3376" spans="2:10">
      <c r="B3376" s="232"/>
      <c r="E3376" s="232"/>
      <c r="F3376" s="234"/>
      <c r="H3376" s="234"/>
      <c r="I3376" s="234"/>
      <c r="J3376" s="234"/>
    </row>
    <row r="3377" spans="2:10">
      <c r="B3377" s="232"/>
      <c r="E3377" s="232"/>
      <c r="F3377" s="234"/>
      <c r="H3377" s="234"/>
      <c r="I3377" s="234"/>
      <c r="J3377" s="234"/>
    </row>
    <row r="3378" spans="2:10">
      <c r="B3378" s="232"/>
      <c r="E3378" s="232"/>
      <c r="F3378" s="234"/>
      <c r="H3378" s="234"/>
      <c r="I3378" s="234"/>
      <c r="J3378" s="234"/>
    </row>
    <row r="3379" spans="2:10">
      <c r="B3379" s="232"/>
      <c r="E3379" s="232"/>
      <c r="F3379" s="234"/>
      <c r="H3379" s="234"/>
      <c r="I3379" s="234"/>
      <c r="J3379" s="234"/>
    </row>
    <row r="3380" spans="2:10">
      <c r="B3380" s="232"/>
      <c r="E3380" s="232"/>
      <c r="F3380" s="234"/>
      <c r="H3380" s="234"/>
      <c r="I3380" s="234"/>
      <c r="J3380" s="234"/>
    </row>
    <row r="3381" spans="2:10">
      <c r="B3381" s="232"/>
      <c r="E3381" s="232"/>
      <c r="F3381" s="234"/>
      <c r="H3381" s="234"/>
      <c r="I3381" s="234"/>
      <c r="J3381" s="234"/>
    </row>
    <row r="3382" spans="2:10">
      <c r="B3382" s="232"/>
      <c r="E3382" s="232"/>
      <c r="F3382" s="234"/>
      <c r="H3382" s="234"/>
      <c r="I3382" s="234"/>
      <c r="J3382" s="234"/>
    </row>
    <row r="3383" spans="2:10">
      <c r="B3383" s="232"/>
      <c r="E3383" s="232"/>
      <c r="F3383" s="234"/>
      <c r="H3383" s="234"/>
      <c r="I3383" s="234"/>
      <c r="J3383" s="234"/>
    </row>
    <row r="3384" spans="2:10">
      <c r="B3384" s="232"/>
      <c r="E3384" s="232"/>
      <c r="F3384" s="234"/>
      <c r="H3384" s="234"/>
      <c r="I3384" s="234"/>
      <c r="J3384" s="234"/>
    </row>
    <row r="3385" spans="2:10">
      <c r="B3385" s="232"/>
      <c r="E3385" s="232"/>
      <c r="F3385" s="234"/>
      <c r="H3385" s="234"/>
      <c r="I3385" s="234"/>
      <c r="J3385" s="234"/>
    </row>
    <row r="3386" spans="2:10">
      <c r="B3386" s="232"/>
      <c r="E3386" s="232"/>
      <c r="F3386" s="234"/>
      <c r="H3386" s="234"/>
      <c r="I3386" s="234"/>
      <c r="J3386" s="234"/>
    </row>
    <row r="3387" spans="2:10">
      <c r="B3387" s="232"/>
      <c r="E3387" s="232"/>
      <c r="F3387" s="234"/>
      <c r="H3387" s="234"/>
      <c r="I3387" s="234"/>
      <c r="J3387" s="234"/>
    </row>
    <row r="3388" spans="2:10">
      <c r="B3388" s="232"/>
      <c r="E3388" s="232"/>
      <c r="F3388" s="234"/>
      <c r="H3388" s="234"/>
      <c r="I3388" s="234"/>
      <c r="J3388" s="234"/>
    </row>
    <row r="3389" spans="2:10">
      <c r="B3389" s="232"/>
      <c r="E3389" s="232"/>
      <c r="F3389" s="234"/>
      <c r="H3389" s="234"/>
      <c r="I3389" s="234"/>
      <c r="J3389" s="234"/>
    </row>
    <row r="3390" spans="2:10">
      <c r="B3390" s="232"/>
      <c r="E3390" s="232"/>
      <c r="F3390" s="234"/>
      <c r="H3390" s="234"/>
      <c r="I3390" s="234"/>
      <c r="J3390" s="234"/>
    </row>
    <row r="3391" spans="2:10">
      <c r="B3391" s="232"/>
      <c r="E3391" s="232"/>
      <c r="F3391" s="234"/>
      <c r="H3391" s="234"/>
      <c r="I3391" s="234"/>
      <c r="J3391" s="234"/>
    </row>
    <row r="3392" spans="2:10">
      <c r="B3392" s="232"/>
      <c r="E3392" s="232"/>
      <c r="F3392" s="234"/>
      <c r="H3392" s="234"/>
      <c r="I3392" s="234"/>
      <c r="J3392" s="234"/>
    </row>
    <row r="3393" spans="2:10">
      <c r="B3393" s="232"/>
      <c r="E3393" s="232"/>
      <c r="F3393" s="234"/>
      <c r="H3393" s="234"/>
      <c r="I3393" s="234"/>
      <c r="J3393" s="234"/>
    </row>
    <row r="3394" spans="2:10">
      <c r="B3394" s="232"/>
      <c r="E3394" s="232"/>
      <c r="F3394" s="234"/>
      <c r="H3394" s="234"/>
      <c r="I3394" s="234"/>
      <c r="J3394" s="234"/>
    </row>
    <row r="3395" spans="2:10">
      <c r="B3395" s="232"/>
      <c r="E3395" s="232"/>
      <c r="F3395" s="234"/>
      <c r="H3395" s="234"/>
      <c r="I3395" s="234"/>
      <c r="J3395" s="234"/>
    </row>
    <row r="3396" spans="2:10">
      <c r="B3396" s="232"/>
      <c r="E3396" s="232"/>
      <c r="F3396" s="234"/>
      <c r="H3396" s="234"/>
      <c r="I3396" s="234"/>
      <c r="J3396" s="234"/>
    </row>
    <row r="3397" spans="2:10">
      <c r="B3397" s="232"/>
      <c r="E3397" s="232"/>
      <c r="F3397" s="234"/>
      <c r="H3397" s="234"/>
      <c r="I3397" s="234"/>
      <c r="J3397" s="234"/>
    </row>
    <row r="3398" spans="2:10">
      <c r="B3398" s="232"/>
      <c r="E3398" s="232"/>
      <c r="F3398" s="234"/>
      <c r="H3398" s="234"/>
      <c r="I3398" s="234"/>
      <c r="J3398" s="234"/>
    </row>
    <row r="3399" spans="2:10">
      <c r="B3399" s="232"/>
      <c r="E3399" s="232"/>
      <c r="F3399" s="234"/>
      <c r="H3399" s="234"/>
      <c r="I3399" s="234"/>
      <c r="J3399" s="234"/>
    </row>
    <row r="3400" spans="2:10">
      <c r="B3400" s="232"/>
      <c r="E3400" s="232"/>
      <c r="F3400" s="234"/>
      <c r="H3400" s="234"/>
      <c r="I3400" s="234"/>
      <c r="J3400" s="234"/>
    </row>
    <row r="3401" spans="2:10">
      <c r="B3401" s="232"/>
      <c r="E3401" s="232"/>
      <c r="F3401" s="234"/>
      <c r="H3401" s="234"/>
      <c r="I3401" s="234"/>
      <c r="J3401" s="234"/>
    </row>
    <row r="3402" spans="2:10">
      <c r="B3402" s="232"/>
      <c r="E3402" s="232"/>
      <c r="F3402" s="234"/>
      <c r="H3402" s="234"/>
      <c r="I3402" s="234"/>
      <c r="J3402" s="234"/>
    </row>
    <row r="3403" spans="2:10">
      <c r="B3403" s="232"/>
      <c r="E3403" s="232"/>
      <c r="F3403" s="234"/>
      <c r="H3403" s="234"/>
      <c r="I3403" s="234"/>
      <c r="J3403" s="234"/>
    </row>
    <row r="3404" spans="2:10">
      <c r="B3404" s="232"/>
      <c r="E3404" s="232"/>
      <c r="F3404" s="234"/>
      <c r="H3404" s="234"/>
      <c r="I3404" s="234"/>
      <c r="J3404" s="234"/>
    </row>
    <row r="3405" spans="2:10">
      <c r="B3405" s="232"/>
      <c r="E3405" s="232"/>
      <c r="F3405" s="234"/>
      <c r="H3405" s="234"/>
      <c r="I3405" s="234"/>
      <c r="J3405" s="234"/>
    </row>
    <row r="3406" spans="2:10">
      <c r="B3406" s="232"/>
      <c r="E3406" s="232"/>
      <c r="F3406" s="234"/>
      <c r="H3406" s="234"/>
      <c r="I3406" s="234"/>
      <c r="J3406" s="234"/>
    </row>
    <row r="3407" spans="2:10">
      <c r="B3407" s="232"/>
      <c r="E3407" s="232"/>
      <c r="F3407" s="234"/>
      <c r="H3407" s="234"/>
      <c r="I3407" s="234"/>
      <c r="J3407" s="234"/>
    </row>
    <row r="3408" spans="2:10">
      <c r="B3408" s="232"/>
      <c r="E3408" s="232"/>
      <c r="F3408" s="234"/>
      <c r="H3408" s="234"/>
      <c r="I3408" s="234"/>
      <c r="J3408" s="234"/>
    </row>
    <row r="3409" spans="2:10">
      <c r="B3409" s="232"/>
      <c r="E3409" s="232"/>
      <c r="F3409" s="234"/>
      <c r="H3409" s="234"/>
      <c r="I3409" s="234"/>
      <c r="J3409" s="234"/>
    </row>
    <row r="3410" spans="2:10">
      <c r="B3410" s="232"/>
      <c r="E3410" s="232"/>
      <c r="F3410" s="234"/>
      <c r="H3410" s="234"/>
      <c r="I3410" s="234"/>
      <c r="J3410" s="234"/>
    </row>
    <row r="3411" spans="2:10">
      <c r="B3411" s="232"/>
      <c r="E3411" s="232"/>
      <c r="F3411" s="234"/>
      <c r="H3411" s="234"/>
      <c r="I3411" s="234"/>
      <c r="J3411" s="234"/>
    </row>
    <row r="3412" spans="2:10">
      <c r="B3412" s="232"/>
      <c r="E3412" s="232"/>
      <c r="F3412" s="234"/>
      <c r="H3412" s="234"/>
      <c r="I3412" s="234"/>
      <c r="J3412" s="234"/>
    </row>
    <row r="3413" spans="2:10">
      <c r="B3413" s="232"/>
      <c r="E3413" s="232"/>
      <c r="F3413" s="234"/>
      <c r="H3413" s="234"/>
      <c r="I3413" s="234"/>
      <c r="J3413" s="234"/>
    </row>
    <row r="3414" spans="2:10">
      <c r="B3414" s="232"/>
      <c r="E3414" s="232"/>
      <c r="F3414" s="234"/>
      <c r="H3414" s="234"/>
      <c r="I3414" s="234"/>
      <c r="J3414" s="234"/>
    </row>
    <row r="3415" spans="2:10">
      <c r="B3415" s="232"/>
      <c r="E3415" s="232"/>
      <c r="F3415" s="234"/>
      <c r="H3415" s="234"/>
      <c r="I3415" s="234"/>
      <c r="J3415" s="234"/>
    </row>
    <row r="3416" spans="2:10">
      <c r="B3416" s="232"/>
      <c r="E3416" s="232"/>
      <c r="F3416" s="234"/>
      <c r="H3416" s="234"/>
      <c r="I3416" s="234"/>
      <c r="J3416" s="234"/>
    </row>
    <row r="3417" spans="2:10">
      <c r="B3417" s="232"/>
      <c r="E3417" s="232"/>
      <c r="F3417" s="234"/>
      <c r="H3417" s="234"/>
      <c r="I3417" s="234"/>
      <c r="J3417" s="234"/>
    </row>
    <row r="3418" spans="2:10">
      <c r="B3418" s="232"/>
      <c r="E3418" s="232"/>
      <c r="F3418" s="234"/>
      <c r="H3418" s="234"/>
      <c r="I3418" s="234"/>
      <c r="J3418" s="234"/>
    </row>
    <row r="3419" spans="2:10">
      <c r="B3419" s="232"/>
      <c r="E3419" s="232"/>
      <c r="F3419" s="234"/>
      <c r="H3419" s="234"/>
      <c r="I3419" s="234"/>
      <c r="J3419" s="234"/>
    </row>
    <row r="3420" spans="2:10">
      <c r="B3420" s="232"/>
      <c r="E3420" s="232"/>
      <c r="F3420" s="234"/>
      <c r="H3420" s="234"/>
      <c r="I3420" s="234"/>
      <c r="J3420" s="234"/>
    </row>
    <row r="3421" spans="2:10">
      <c r="B3421" s="232"/>
      <c r="E3421" s="232"/>
      <c r="F3421" s="234"/>
      <c r="H3421" s="234"/>
      <c r="I3421" s="234"/>
      <c r="J3421" s="234"/>
    </row>
    <row r="3422" spans="2:10">
      <c r="B3422" s="232"/>
      <c r="E3422" s="232"/>
      <c r="F3422" s="234"/>
      <c r="H3422" s="234"/>
      <c r="I3422" s="234"/>
      <c r="J3422" s="234"/>
    </row>
    <row r="3423" spans="2:10">
      <c r="B3423" s="232"/>
      <c r="E3423" s="232"/>
      <c r="F3423" s="234"/>
      <c r="H3423" s="234"/>
      <c r="I3423" s="234"/>
      <c r="J3423" s="234"/>
    </row>
    <row r="3424" spans="2:10">
      <c r="B3424" s="232"/>
      <c r="E3424" s="232"/>
      <c r="F3424" s="234"/>
      <c r="H3424" s="234"/>
      <c r="I3424" s="234"/>
      <c r="J3424" s="234"/>
    </row>
    <row r="3425" spans="2:10">
      <c r="B3425" s="232"/>
      <c r="E3425" s="232"/>
      <c r="F3425" s="234"/>
      <c r="H3425" s="234"/>
      <c r="I3425" s="234"/>
      <c r="J3425" s="234"/>
    </row>
    <row r="3426" spans="2:10">
      <c r="B3426" s="232"/>
      <c r="E3426" s="232"/>
      <c r="F3426" s="234"/>
      <c r="H3426" s="234"/>
      <c r="I3426" s="234"/>
      <c r="J3426" s="234"/>
    </row>
    <row r="3427" spans="2:10">
      <c r="B3427" s="232"/>
      <c r="E3427" s="232"/>
      <c r="F3427" s="234"/>
      <c r="H3427" s="234"/>
      <c r="I3427" s="234"/>
      <c r="J3427" s="234"/>
    </row>
    <row r="3428" spans="2:10">
      <c r="B3428" s="232"/>
      <c r="E3428" s="232"/>
      <c r="F3428" s="234"/>
      <c r="H3428" s="234"/>
      <c r="I3428" s="234"/>
      <c r="J3428" s="234"/>
    </row>
    <row r="3429" spans="2:10">
      <c r="B3429" s="232"/>
      <c r="E3429" s="232"/>
      <c r="F3429" s="234"/>
      <c r="H3429" s="234"/>
      <c r="I3429" s="234"/>
      <c r="J3429" s="234"/>
    </row>
    <row r="3430" spans="2:10">
      <c r="B3430" s="232"/>
      <c r="E3430" s="232"/>
      <c r="F3430" s="234"/>
      <c r="H3430" s="234"/>
      <c r="I3430" s="234"/>
      <c r="J3430" s="234"/>
    </row>
    <row r="3431" spans="2:10">
      <c r="B3431" s="232"/>
      <c r="E3431" s="232"/>
      <c r="F3431" s="234"/>
      <c r="H3431" s="234"/>
      <c r="I3431" s="234"/>
      <c r="J3431" s="234"/>
    </row>
    <row r="3432" spans="2:10">
      <c r="B3432" s="232"/>
      <c r="E3432" s="232"/>
      <c r="F3432" s="234"/>
      <c r="H3432" s="234"/>
      <c r="I3432" s="234"/>
      <c r="J3432" s="234"/>
    </row>
    <row r="3433" spans="2:10">
      <c r="B3433" s="232"/>
      <c r="E3433" s="232"/>
      <c r="F3433" s="234"/>
      <c r="H3433" s="234"/>
      <c r="I3433" s="234"/>
      <c r="J3433" s="234"/>
    </row>
    <row r="3434" spans="2:10">
      <c r="B3434" s="232"/>
      <c r="E3434" s="232"/>
      <c r="F3434" s="234"/>
      <c r="H3434" s="234"/>
      <c r="I3434" s="234"/>
      <c r="J3434" s="234"/>
    </row>
    <row r="3435" spans="2:10">
      <c r="B3435" s="232"/>
      <c r="E3435" s="232"/>
      <c r="F3435" s="234"/>
      <c r="H3435" s="234"/>
      <c r="I3435" s="234"/>
      <c r="J3435" s="234"/>
    </row>
    <row r="3436" spans="2:10">
      <c r="B3436" s="232"/>
      <c r="E3436" s="232"/>
      <c r="F3436" s="234"/>
      <c r="H3436" s="234"/>
      <c r="I3436" s="234"/>
      <c r="J3436" s="234"/>
    </row>
    <row r="3437" spans="2:10">
      <c r="B3437" s="232"/>
      <c r="E3437" s="232"/>
      <c r="F3437" s="234"/>
      <c r="H3437" s="234"/>
      <c r="I3437" s="234"/>
      <c r="J3437" s="234"/>
    </row>
    <row r="3438" spans="2:10">
      <c r="B3438" s="232"/>
      <c r="E3438" s="232"/>
      <c r="F3438" s="234"/>
      <c r="H3438" s="234"/>
      <c r="I3438" s="234"/>
      <c r="J3438" s="234"/>
    </row>
    <row r="3439" spans="2:10">
      <c r="B3439" s="232"/>
      <c r="E3439" s="232"/>
      <c r="F3439" s="234"/>
      <c r="H3439" s="234"/>
      <c r="I3439" s="234"/>
      <c r="J3439" s="234"/>
    </row>
    <row r="3440" spans="2:10">
      <c r="B3440" s="232"/>
      <c r="E3440" s="232"/>
      <c r="F3440" s="234"/>
      <c r="H3440" s="234"/>
      <c r="I3440" s="234"/>
      <c r="J3440" s="234"/>
    </row>
    <row r="3441" spans="2:10">
      <c r="B3441" s="232"/>
      <c r="E3441" s="232"/>
      <c r="F3441" s="234"/>
      <c r="H3441" s="234"/>
      <c r="I3441" s="234"/>
      <c r="J3441" s="234"/>
    </row>
    <row r="3442" spans="2:10">
      <c r="B3442" s="232"/>
      <c r="E3442" s="232"/>
      <c r="F3442" s="234"/>
      <c r="H3442" s="234"/>
      <c r="I3442" s="234"/>
      <c r="J3442" s="234"/>
    </row>
    <row r="3443" spans="2:10">
      <c r="B3443" s="232"/>
      <c r="E3443" s="232"/>
      <c r="F3443" s="234"/>
      <c r="H3443" s="234"/>
      <c r="I3443" s="234"/>
      <c r="J3443" s="234"/>
    </row>
    <row r="3444" spans="2:10">
      <c r="B3444" s="232"/>
      <c r="E3444" s="232"/>
      <c r="F3444" s="234"/>
      <c r="H3444" s="234"/>
      <c r="I3444" s="234"/>
      <c r="J3444" s="234"/>
    </row>
    <row r="3445" spans="2:10">
      <c r="B3445" s="232"/>
      <c r="E3445" s="232"/>
      <c r="F3445" s="234"/>
      <c r="H3445" s="234"/>
      <c r="I3445" s="234"/>
      <c r="J3445" s="234"/>
    </row>
    <row r="3446" spans="2:10">
      <c r="B3446" s="232"/>
      <c r="E3446" s="232"/>
      <c r="F3446" s="234"/>
      <c r="H3446" s="234"/>
      <c r="I3446" s="234"/>
      <c r="J3446" s="234"/>
    </row>
    <row r="3447" spans="2:10">
      <c r="B3447" s="232"/>
      <c r="E3447" s="232"/>
      <c r="F3447" s="234"/>
      <c r="H3447" s="234"/>
      <c r="I3447" s="234"/>
      <c r="J3447" s="234"/>
    </row>
    <row r="3448" spans="2:10">
      <c r="B3448" s="232"/>
      <c r="E3448" s="232"/>
      <c r="F3448" s="234"/>
      <c r="H3448" s="234"/>
      <c r="I3448" s="234"/>
      <c r="J3448" s="234"/>
    </row>
    <row r="3449" spans="2:10">
      <c r="B3449" s="232"/>
      <c r="E3449" s="232"/>
      <c r="F3449" s="234"/>
      <c r="H3449" s="234"/>
      <c r="I3449" s="234"/>
      <c r="J3449" s="234"/>
    </row>
    <row r="3450" spans="2:10">
      <c r="B3450" s="232"/>
      <c r="E3450" s="232"/>
      <c r="F3450" s="234"/>
      <c r="H3450" s="234"/>
      <c r="I3450" s="234"/>
      <c r="J3450" s="234"/>
    </row>
    <row r="3451" spans="2:10">
      <c r="B3451" s="232"/>
      <c r="E3451" s="232"/>
      <c r="F3451" s="234"/>
      <c r="H3451" s="234"/>
      <c r="I3451" s="234"/>
      <c r="J3451" s="234"/>
    </row>
    <row r="3452" spans="2:10">
      <c r="B3452" s="232"/>
      <c r="E3452" s="232"/>
      <c r="F3452" s="234"/>
      <c r="H3452" s="234"/>
      <c r="I3452" s="234"/>
      <c r="J3452" s="234"/>
    </row>
    <row r="3453" spans="2:10">
      <c r="B3453" s="232"/>
      <c r="E3453" s="232"/>
      <c r="F3453" s="234"/>
      <c r="H3453" s="234"/>
      <c r="I3453" s="234"/>
      <c r="J3453" s="234"/>
    </row>
    <row r="3454" spans="2:10">
      <c r="B3454" s="232"/>
      <c r="E3454" s="232"/>
      <c r="F3454" s="234"/>
      <c r="H3454" s="234"/>
      <c r="I3454" s="234"/>
      <c r="J3454" s="234"/>
    </row>
    <row r="3455" spans="2:10">
      <c r="B3455" s="232"/>
      <c r="E3455" s="232"/>
      <c r="F3455" s="234"/>
      <c r="H3455" s="234"/>
      <c r="I3455" s="234"/>
      <c r="J3455" s="234"/>
    </row>
    <row r="3456" spans="2:10">
      <c r="B3456" s="232"/>
      <c r="E3456" s="232"/>
      <c r="F3456" s="234"/>
      <c r="H3456" s="234"/>
      <c r="I3456" s="234"/>
      <c r="J3456" s="234"/>
    </row>
    <row r="3457" spans="2:10">
      <c r="B3457" s="232"/>
      <c r="E3457" s="232"/>
      <c r="F3457" s="234"/>
      <c r="H3457" s="234"/>
      <c r="I3457" s="234"/>
      <c r="J3457" s="234"/>
    </row>
    <row r="3458" spans="2:10">
      <c r="B3458" s="232"/>
      <c r="E3458" s="232"/>
      <c r="F3458" s="234"/>
      <c r="H3458" s="234"/>
      <c r="I3458" s="234"/>
      <c r="J3458" s="234"/>
    </row>
    <row r="3459" spans="2:10">
      <c r="B3459" s="232"/>
      <c r="E3459" s="232"/>
      <c r="F3459" s="234"/>
      <c r="H3459" s="234"/>
      <c r="I3459" s="234"/>
      <c r="J3459" s="234"/>
    </row>
    <row r="3460" spans="2:10">
      <c r="B3460" s="232"/>
      <c r="E3460" s="232"/>
      <c r="F3460" s="234"/>
      <c r="H3460" s="234"/>
      <c r="I3460" s="234"/>
      <c r="J3460" s="234"/>
    </row>
    <row r="3461" spans="2:10">
      <c r="B3461" s="232"/>
      <c r="E3461" s="232"/>
      <c r="F3461" s="234"/>
      <c r="H3461" s="234"/>
      <c r="I3461" s="234"/>
      <c r="J3461" s="234"/>
    </row>
    <row r="3462" spans="2:10">
      <c r="B3462" s="232"/>
      <c r="E3462" s="232"/>
      <c r="F3462" s="234"/>
      <c r="H3462" s="234"/>
      <c r="I3462" s="234"/>
      <c r="J3462" s="234"/>
    </row>
    <row r="3463" spans="2:10">
      <c r="B3463" s="232"/>
      <c r="E3463" s="232"/>
      <c r="F3463" s="234"/>
      <c r="H3463" s="234"/>
      <c r="I3463" s="234"/>
      <c r="J3463" s="234"/>
    </row>
    <row r="3464" spans="2:10">
      <c r="B3464" s="232"/>
      <c r="E3464" s="232"/>
      <c r="F3464" s="234"/>
      <c r="H3464" s="234"/>
      <c r="I3464" s="234"/>
      <c r="J3464" s="234"/>
    </row>
    <row r="3465" spans="2:10">
      <c r="B3465" s="232"/>
      <c r="E3465" s="232"/>
      <c r="F3465" s="234"/>
      <c r="H3465" s="234"/>
      <c r="I3465" s="234"/>
      <c r="J3465" s="234"/>
    </row>
    <row r="3466" spans="2:10">
      <c r="B3466" s="232"/>
      <c r="E3466" s="232"/>
      <c r="F3466" s="234"/>
      <c r="H3466" s="234"/>
      <c r="I3466" s="234"/>
      <c r="J3466" s="234"/>
    </row>
    <row r="3467" spans="2:10">
      <c r="B3467" s="232"/>
      <c r="E3467" s="232"/>
      <c r="F3467" s="234"/>
      <c r="H3467" s="234"/>
      <c r="I3467" s="234"/>
      <c r="J3467" s="234"/>
    </row>
    <row r="3468" spans="2:10">
      <c r="B3468" s="232"/>
      <c r="E3468" s="232"/>
      <c r="F3468" s="234"/>
      <c r="H3468" s="234"/>
      <c r="I3468" s="234"/>
      <c r="J3468" s="234"/>
    </row>
    <row r="3469" spans="2:10">
      <c r="B3469" s="232"/>
      <c r="E3469" s="232"/>
      <c r="F3469" s="234"/>
      <c r="H3469" s="234"/>
      <c r="I3469" s="234"/>
      <c r="J3469" s="234"/>
    </row>
    <row r="3470" spans="2:10">
      <c r="B3470" s="232"/>
      <c r="E3470" s="232"/>
      <c r="F3470" s="234"/>
      <c r="H3470" s="234"/>
      <c r="I3470" s="234"/>
      <c r="J3470" s="234"/>
    </row>
    <row r="3471" spans="2:10">
      <c r="B3471" s="232"/>
      <c r="E3471" s="232"/>
      <c r="F3471" s="234"/>
      <c r="H3471" s="234"/>
      <c r="I3471" s="234"/>
      <c r="J3471" s="234"/>
    </row>
    <row r="3472" spans="2:10">
      <c r="B3472" s="232"/>
      <c r="E3472" s="232"/>
      <c r="F3472" s="234"/>
      <c r="H3472" s="234"/>
      <c r="I3472" s="234"/>
      <c r="J3472" s="234"/>
    </row>
    <row r="3473" spans="2:10">
      <c r="B3473" s="232"/>
      <c r="E3473" s="232"/>
      <c r="F3473" s="234"/>
      <c r="H3473" s="234"/>
      <c r="I3473" s="234"/>
      <c r="J3473" s="234"/>
    </row>
    <row r="3474" spans="2:10">
      <c r="B3474" s="232"/>
      <c r="E3474" s="232"/>
      <c r="F3474" s="234"/>
      <c r="H3474" s="234"/>
      <c r="I3474" s="234"/>
      <c r="J3474" s="234"/>
    </row>
    <row r="3475" spans="2:10">
      <c r="B3475" s="232"/>
      <c r="E3475" s="232"/>
      <c r="F3475" s="234"/>
      <c r="H3475" s="234"/>
      <c r="I3475" s="234"/>
      <c r="J3475" s="234"/>
    </row>
    <row r="3476" spans="2:10">
      <c r="B3476" s="232"/>
      <c r="E3476" s="232"/>
      <c r="F3476" s="234"/>
      <c r="H3476" s="234"/>
      <c r="I3476" s="234"/>
      <c r="J3476" s="234"/>
    </row>
    <row r="3477" spans="2:10">
      <c r="B3477" s="232"/>
      <c r="E3477" s="232"/>
      <c r="F3477" s="234"/>
      <c r="H3477" s="234"/>
      <c r="I3477" s="234"/>
      <c r="J3477" s="234"/>
    </row>
    <row r="3478" spans="2:10">
      <c r="B3478" s="232"/>
      <c r="E3478" s="232"/>
      <c r="F3478" s="234"/>
      <c r="H3478" s="234"/>
      <c r="I3478" s="234"/>
      <c r="J3478" s="234"/>
    </row>
    <row r="3479" spans="2:10">
      <c r="B3479" s="232"/>
      <c r="E3479" s="232"/>
      <c r="F3479" s="234"/>
      <c r="H3479" s="234"/>
      <c r="I3479" s="234"/>
      <c r="J3479" s="234"/>
    </row>
    <row r="3480" spans="2:10">
      <c r="B3480" s="232"/>
      <c r="E3480" s="232"/>
      <c r="F3480" s="234"/>
      <c r="H3480" s="234"/>
      <c r="I3480" s="234"/>
      <c r="J3480" s="234"/>
    </row>
    <row r="3481" spans="2:10">
      <c r="B3481" s="232"/>
      <c r="E3481" s="232"/>
      <c r="F3481" s="234"/>
      <c r="H3481" s="234"/>
      <c r="I3481" s="234"/>
      <c r="J3481" s="234"/>
    </row>
    <row r="3482" spans="2:10">
      <c r="B3482" s="232"/>
      <c r="E3482" s="232"/>
      <c r="F3482" s="234"/>
      <c r="H3482" s="234"/>
      <c r="I3482" s="234"/>
      <c r="J3482" s="234"/>
    </row>
    <row r="3483" spans="2:10">
      <c r="B3483" s="232"/>
      <c r="E3483" s="232"/>
      <c r="F3483" s="234"/>
      <c r="H3483" s="234"/>
      <c r="I3483" s="234"/>
      <c r="J3483" s="234"/>
    </row>
    <row r="3484" spans="2:10">
      <c r="B3484" s="232"/>
      <c r="E3484" s="232"/>
      <c r="F3484" s="234"/>
      <c r="H3484" s="234"/>
      <c r="I3484" s="234"/>
      <c r="J3484" s="234"/>
    </row>
    <row r="3485" spans="2:10">
      <c r="B3485" s="232"/>
      <c r="E3485" s="232"/>
      <c r="F3485" s="234"/>
      <c r="H3485" s="234"/>
      <c r="I3485" s="234"/>
      <c r="J3485" s="234"/>
    </row>
    <row r="3486" spans="2:10">
      <c r="B3486" s="232"/>
      <c r="E3486" s="232"/>
      <c r="F3486" s="234"/>
      <c r="H3486" s="234"/>
      <c r="I3486" s="234"/>
      <c r="J3486" s="234"/>
    </row>
    <row r="3487" spans="2:10">
      <c r="B3487" s="232"/>
      <c r="E3487" s="232"/>
      <c r="F3487" s="234"/>
      <c r="H3487" s="234"/>
      <c r="I3487" s="234"/>
      <c r="J3487" s="234"/>
    </row>
    <row r="3488" spans="2:10">
      <c r="B3488" s="232"/>
      <c r="E3488" s="232"/>
      <c r="F3488" s="234"/>
      <c r="H3488" s="234"/>
      <c r="I3488" s="234"/>
      <c r="J3488" s="234"/>
    </row>
    <row r="3489" spans="2:10">
      <c r="B3489" s="232"/>
      <c r="E3489" s="232"/>
      <c r="F3489" s="234"/>
      <c r="H3489" s="234"/>
      <c r="I3489" s="234"/>
      <c r="J3489" s="234"/>
    </row>
    <row r="3490" spans="2:10">
      <c r="B3490" s="232"/>
      <c r="E3490" s="232"/>
      <c r="F3490" s="234"/>
      <c r="H3490" s="234"/>
      <c r="I3490" s="234"/>
      <c r="J3490" s="234"/>
    </row>
    <row r="3491" spans="2:10">
      <c r="B3491" s="232"/>
      <c r="E3491" s="232"/>
      <c r="F3491" s="234"/>
      <c r="H3491" s="234"/>
      <c r="I3491" s="234"/>
      <c r="J3491" s="234"/>
    </row>
    <row r="3492" spans="2:10">
      <c r="B3492" s="232"/>
      <c r="E3492" s="232"/>
      <c r="F3492" s="234"/>
      <c r="H3492" s="234"/>
      <c r="I3492" s="234"/>
      <c r="J3492" s="234"/>
    </row>
    <row r="3493" spans="2:10">
      <c r="B3493" s="232"/>
      <c r="E3493" s="232"/>
      <c r="F3493" s="234"/>
      <c r="H3493" s="234"/>
      <c r="I3493" s="234"/>
      <c r="J3493" s="234"/>
    </row>
    <row r="3494" spans="2:10">
      <c r="B3494" s="232"/>
      <c r="E3494" s="232"/>
      <c r="F3494" s="234"/>
      <c r="H3494" s="234"/>
      <c r="I3494" s="234"/>
      <c r="J3494" s="234"/>
    </row>
    <row r="3495" spans="2:10">
      <c r="B3495" s="232"/>
      <c r="E3495" s="232"/>
      <c r="F3495" s="234"/>
      <c r="H3495" s="234"/>
      <c r="I3495" s="234"/>
      <c r="J3495" s="234"/>
    </row>
    <row r="3496" spans="2:10">
      <c r="B3496" s="232"/>
      <c r="E3496" s="232"/>
      <c r="F3496" s="234"/>
      <c r="H3496" s="234"/>
      <c r="I3496" s="234"/>
      <c r="J3496" s="234"/>
    </row>
    <row r="3497" spans="2:10">
      <c r="B3497" s="232"/>
      <c r="E3497" s="232"/>
      <c r="F3497" s="234"/>
      <c r="H3497" s="234"/>
      <c r="I3497" s="234"/>
      <c r="J3497" s="234"/>
    </row>
    <row r="3498" spans="2:10">
      <c r="B3498" s="232"/>
      <c r="E3498" s="232"/>
      <c r="F3498" s="234"/>
      <c r="H3498" s="234"/>
      <c r="I3498" s="234"/>
      <c r="J3498" s="234"/>
    </row>
    <row r="3499" spans="2:10">
      <c r="B3499" s="232"/>
      <c r="E3499" s="232"/>
      <c r="F3499" s="234"/>
      <c r="H3499" s="234"/>
      <c r="I3499" s="234"/>
      <c r="J3499" s="234"/>
    </row>
    <row r="3500" spans="2:10">
      <c r="B3500" s="232"/>
      <c r="E3500" s="232"/>
      <c r="F3500" s="234"/>
      <c r="H3500" s="234"/>
      <c r="I3500" s="234"/>
      <c r="J3500" s="234"/>
    </row>
    <row r="3501" spans="2:10">
      <c r="B3501" s="232"/>
      <c r="E3501" s="232"/>
      <c r="F3501" s="234"/>
      <c r="H3501" s="234"/>
      <c r="I3501" s="234"/>
      <c r="J3501" s="234"/>
    </row>
    <row r="3502" spans="2:10">
      <c r="B3502" s="232"/>
      <c r="E3502" s="232"/>
      <c r="F3502" s="234"/>
      <c r="H3502" s="234"/>
      <c r="I3502" s="234"/>
      <c r="J3502" s="234"/>
    </row>
    <row r="3503" spans="2:10">
      <c r="B3503" s="232"/>
      <c r="E3503" s="232"/>
      <c r="F3503" s="234"/>
      <c r="H3503" s="234"/>
      <c r="I3503" s="234"/>
      <c r="J3503" s="234"/>
    </row>
    <row r="3504" spans="2:10">
      <c r="B3504" s="232"/>
      <c r="E3504" s="232"/>
      <c r="F3504" s="234"/>
      <c r="H3504" s="234"/>
      <c r="I3504" s="234"/>
      <c r="J3504" s="234"/>
    </row>
    <row r="3505" spans="2:10">
      <c r="B3505" s="232"/>
      <c r="E3505" s="232"/>
      <c r="F3505" s="234"/>
      <c r="H3505" s="234"/>
      <c r="I3505" s="234"/>
      <c r="J3505" s="234"/>
    </row>
    <row r="3506" spans="2:10">
      <c r="B3506" s="232"/>
      <c r="E3506" s="232"/>
      <c r="F3506" s="234"/>
      <c r="H3506" s="234"/>
      <c r="I3506" s="234"/>
      <c r="J3506" s="234"/>
    </row>
    <row r="3507" spans="2:10">
      <c r="B3507" s="232"/>
      <c r="E3507" s="232"/>
      <c r="F3507" s="234"/>
      <c r="H3507" s="234"/>
      <c r="I3507" s="234"/>
      <c r="J3507" s="234"/>
    </row>
    <row r="3508" spans="2:10">
      <c r="B3508" s="232"/>
      <c r="E3508" s="232"/>
      <c r="F3508" s="234"/>
      <c r="H3508" s="234"/>
      <c r="I3508" s="234"/>
      <c r="J3508" s="234"/>
    </row>
    <row r="3509" spans="2:10">
      <c r="B3509" s="232"/>
      <c r="E3509" s="232"/>
      <c r="F3509" s="234"/>
      <c r="H3509" s="234"/>
      <c r="I3509" s="234"/>
      <c r="J3509" s="234"/>
    </row>
    <row r="3510" spans="2:10">
      <c r="B3510" s="232"/>
      <c r="E3510" s="232"/>
      <c r="F3510" s="234"/>
      <c r="H3510" s="234"/>
      <c r="I3510" s="234"/>
      <c r="J3510" s="234"/>
    </row>
    <row r="3511" spans="2:10">
      <c r="B3511" s="232"/>
      <c r="E3511" s="232"/>
      <c r="F3511" s="234"/>
      <c r="H3511" s="234"/>
      <c r="I3511" s="234"/>
      <c r="J3511" s="234"/>
    </row>
    <row r="3512" spans="2:10">
      <c r="B3512" s="232"/>
      <c r="E3512" s="232"/>
      <c r="F3512" s="234"/>
      <c r="H3512" s="234"/>
      <c r="I3512" s="234"/>
      <c r="J3512" s="234"/>
    </row>
    <row r="3513" spans="2:10">
      <c r="B3513" s="232"/>
      <c r="E3513" s="232"/>
      <c r="F3513" s="234"/>
      <c r="H3513" s="234"/>
      <c r="I3513" s="234"/>
      <c r="J3513" s="234"/>
    </row>
    <row r="3514" spans="2:10">
      <c r="B3514" s="232"/>
      <c r="E3514" s="232"/>
      <c r="F3514" s="234"/>
      <c r="H3514" s="234"/>
      <c r="I3514" s="234"/>
      <c r="J3514" s="234"/>
    </row>
    <row r="3515" spans="2:10">
      <c r="B3515" s="232"/>
      <c r="E3515" s="232"/>
      <c r="F3515" s="234"/>
      <c r="H3515" s="234"/>
      <c r="I3515" s="234"/>
      <c r="J3515" s="234"/>
    </row>
    <row r="3516" spans="2:10">
      <c r="B3516" s="232"/>
      <c r="E3516" s="232"/>
      <c r="F3516" s="234"/>
      <c r="H3516" s="234"/>
      <c r="I3516" s="234"/>
      <c r="J3516" s="234"/>
    </row>
    <row r="3517" spans="2:10">
      <c r="B3517" s="232"/>
      <c r="E3517" s="232"/>
      <c r="F3517" s="234"/>
      <c r="H3517" s="234"/>
      <c r="I3517" s="234"/>
      <c r="J3517" s="234"/>
    </row>
    <row r="3518" spans="2:10">
      <c r="B3518" s="232"/>
      <c r="E3518" s="232"/>
      <c r="F3518" s="234"/>
      <c r="H3518" s="234"/>
      <c r="I3518" s="234"/>
      <c r="J3518" s="234"/>
    </row>
    <row r="3519" spans="2:10">
      <c r="B3519" s="232"/>
      <c r="E3519" s="232"/>
      <c r="F3519" s="234"/>
      <c r="H3519" s="234"/>
      <c r="I3519" s="234"/>
      <c r="J3519" s="234"/>
    </row>
    <row r="3520" spans="2:10">
      <c r="B3520" s="232"/>
      <c r="E3520" s="232"/>
      <c r="F3520" s="234"/>
      <c r="H3520" s="234"/>
      <c r="I3520" s="234"/>
      <c r="J3520" s="234"/>
    </row>
    <row r="3521" spans="2:10">
      <c r="B3521" s="232"/>
      <c r="E3521" s="232"/>
      <c r="F3521" s="234"/>
      <c r="H3521" s="234"/>
      <c r="I3521" s="234"/>
      <c r="J3521" s="234"/>
    </row>
    <row r="3522" spans="2:10">
      <c r="B3522" s="232"/>
      <c r="E3522" s="232"/>
      <c r="F3522" s="234"/>
      <c r="H3522" s="234"/>
      <c r="I3522" s="234"/>
      <c r="J3522" s="234"/>
    </row>
    <row r="3523" spans="2:10">
      <c r="B3523" s="232"/>
      <c r="E3523" s="232"/>
      <c r="F3523" s="234"/>
      <c r="H3523" s="234"/>
      <c r="I3523" s="234"/>
      <c r="J3523" s="234"/>
    </row>
    <row r="3524" spans="2:10">
      <c r="B3524" s="232"/>
      <c r="E3524" s="232"/>
      <c r="F3524" s="234"/>
      <c r="H3524" s="234"/>
      <c r="I3524" s="234"/>
      <c r="J3524" s="234"/>
    </row>
    <row r="3525" spans="2:10">
      <c r="B3525" s="232"/>
      <c r="E3525" s="232"/>
      <c r="F3525" s="234"/>
      <c r="H3525" s="234"/>
      <c r="I3525" s="234"/>
      <c r="J3525" s="234"/>
    </row>
    <row r="3526" spans="2:10">
      <c r="B3526" s="232"/>
      <c r="E3526" s="232"/>
      <c r="F3526" s="234"/>
      <c r="H3526" s="234"/>
      <c r="I3526" s="234"/>
      <c r="J3526" s="234"/>
    </row>
    <row r="3527" spans="2:10">
      <c r="B3527" s="232"/>
      <c r="E3527" s="232"/>
      <c r="F3527" s="234"/>
      <c r="H3527" s="234"/>
      <c r="I3527" s="234"/>
      <c r="J3527" s="234"/>
    </row>
    <row r="3528" spans="2:10">
      <c r="B3528" s="232"/>
      <c r="E3528" s="232"/>
      <c r="F3528" s="234"/>
      <c r="H3528" s="234"/>
      <c r="I3528" s="234"/>
      <c r="J3528" s="234"/>
    </row>
    <row r="3529" spans="2:10">
      <c r="B3529" s="232"/>
      <c r="E3529" s="232"/>
      <c r="F3529" s="234"/>
      <c r="H3529" s="234"/>
      <c r="I3529" s="234"/>
      <c r="J3529" s="234"/>
    </row>
    <row r="3530" spans="2:10">
      <c r="B3530" s="232"/>
      <c r="E3530" s="232"/>
      <c r="F3530" s="234"/>
      <c r="H3530" s="234"/>
      <c r="I3530" s="234"/>
      <c r="J3530" s="234"/>
    </row>
    <row r="3531" spans="2:10">
      <c r="B3531" s="232"/>
      <c r="E3531" s="232"/>
      <c r="F3531" s="234"/>
      <c r="H3531" s="234"/>
      <c r="I3531" s="234"/>
      <c r="J3531" s="234"/>
    </row>
    <row r="3532" spans="2:10">
      <c r="B3532" s="232"/>
      <c r="E3532" s="232"/>
      <c r="F3532" s="234"/>
      <c r="H3532" s="234"/>
      <c r="I3532" s="234"/>
      <c r="J3532" s="234"/>
    </row>
    <row r="3533" spans="2:10">
      <c r="B3533" s="232"/>
      <c r="E3533" s="232"/>
      <c r="F3533" s="234"/>
      <c r="H3533" s="234"/>
      <c r="I3533" s="234"/>
      <c r="J3533" s="234"/>
    </row>
    <row r="3534" spans="2:10">
      <c r="B3534" s="232"/>
      <c r="E3534" s="232"/>
      <c r="F3534" s="234"/>
      <c r="H3534" s="234"/>
      <c r="I3534" s="234"/>
      <c r="J3534" s="234"/>
    </row>
    <row r="3535" spans="2:10">
      <c r="B3535" s="232"/>
      <c r="E3535" s="232"/>
      <c r="F3535" s="234"/>
      <c r="H3535" s="234"/>
      <c r="I3535" s="234"/>
      <c r="J3535" s="234"/>
    </row>
    <row r="3536" spans="2:10">
      <c r="B3536" s="232"/>
      <c r="E3536" s="232"/>
      <c r="F3536" s="234"/>
      <c r="H3536" s="234"/>
      <c r="I3536" s="234"/>
      <c r="J3536" s="234"/>
    </row>
    <row r="3537" spans="2:10">
      <c r="B3537" s="232"/>
      <c r="E3537" s="232"/>
      <c r="F3537" s="234"/>
      <c r="H3537" s="234"/>
      <c r="I3537" s="234"/>
      <c r="J3537" s="234"/>
    </row>
    <row r="3538" spans="2:10">
      <c r="B3538" s="232"/>
      <c r="E3538" s="232"/>
      <c r="F3538" s="234"/>
      <c r="H3538" s="234"/>
      <c r="I3538" s="234"/>
      <c r="J3538" s="234"/>
    </row>
    <row r="3539" spans="2:10">
      <c r="B3539" s="232"/>
      <c r="E3539" s="232"/>
      <c r="F3539" s="234"/>
      <c r="H3539" s="234"/>
      <c r="I3539" s="234"/>
      <c r="J3539" s="234"/>
    </row>
    <row r="3540" spans="2:10">
      <c r="B3540" s="232"/>
      <c r="E3540" s="232"/>
      <c r="F3540" s="234"/>
      <c r="H3540" s="234"/>
      <c r="I3540" s="234"/>
      <c r="J3540" s="234"/>
    </row>
    <row r="3541" spans="2:10">
      <c r="B3541" s="232"/>
      <c r="E3541" s="232"/>
      <c r="F3541" s="234"/>
      <c r="H3541" s="234"/>
      <c r="I3541" s="234"/>
      <c r="J3541" s="234"/>
    </row>
    <row r="3542" spans="2:10">
      <c r="B3542" s="232"/>
      <c r="E3542" s="232"/>
      <c r="F3542" s="234"/>
      <c r="H3542" s="234"/>
      <c r="I3542" s="234"/>
      <c r="J3542" s="234"/>
    </row>
    <row r="3543" spans="2:10">
      <c r="B3543" s="232"/>
      <c r="E3543" s="232"/>
      <c r="F3543" s="234"/>
      <c r="H3543" s="234"/>
      <c r="I3543" s="234"/>
      <c r="J3543" s="234"/>
    </row>
    <row r="3544" spans="2:10">
      <c r="B3544" s="232"/>
      <c r="E3544" s="232"/>
      <c r="F3544" s="234"/>
      <c r="H3544" s="234"/>
      <c r="I3544" s="234"/>
      <c r="J3544" s="234"/>
    </row>
    <row r="3545" spans="2:10">
      <c r="B3545" s="232"/>
      <c r="E3545" s="232"/>
      <c r="F3545" s="234"/>
      <c r="H3545" s="234"/>
      <c r="I3545" s="234"/>
      <c r="J3545" s="234"/>
    </row>
    <row r="3546" spans="2:10">
      <c r="B3546" s="232"/>
      <c r="E3546" s="232"/>
      <c r="F3546" s="234"/>
      <c r="H3546" s="234"/>
      <c r="I3546" s="234"/>
      <c r="J3546" s="234"/>
    </row>
    <row r="3547" spans="2:10">
      <c r="B3547" s="232"/>
      <c r="E3547" s="232"/>
      <c r="F3547" s="234"/>
      <c r="H3547" s="234"/>
      <c r="I3547" s="234"/>
      <c r="J3547" s="234"/>
    </row>
    <row r="3548" spans="2:10">
      <c r="B3548" s="232"/>
      <c r="E3548" s="232"/>
      <c r="F3548" s="234"/>
      <c r="H3548" s="234"/>
      <c r="I3548" s="234"/>
      <c r="J3548" s="234"/>
    </row>
    <row r="3549" spans="2:10">
      <c r="B3549" s="232"/>
      <c r="E3549" s="232"/>
      <c r="F3549" s="234"/>
      <c r="H3549" s="234"/>
      <c r="I3549" s="234"/>
      <c r="J3549" s="234"/>
    </row>
    <row r="3550" spans="2:10">
      <c r="B3550" s="232"/>
      <c r="E3550" s="232"/>
      <c r="F3550" s="234"/>
      <c r="H3550" s="234"/>
      <c r="I3550" s="234"/>
      <c r="J3550" s="234"/>
    </row>
    <row r="3551" spans="2:10">
      <c r="B3551" s="232"/>
      <c r="E3551" s="232"/>
      <c r="F3551" s="234"/>
      <c r="H3551" s="234"/>
      <c r="I3551" s="234"/>
      <c r="J3551" s="234"/>
    </row>
    <row r="3552" spans="2:10">
      <c r="B3552" s="232"/>
      <c r="E3552" s="232"/>
      <c r="F3552" s="234"/>
      <c r="H3552" s="234"/>
      <c r="I3552" s="234"/>
      <c r="J3552" s="234"/>
    </row>
    <row r="3553" spans="2:10">
      <c r="B3553" s="232"/>
      <c r="E3553" s="232"/>
      <c r="F3553" s="234"/>
      <c r="H3553" s="234"/>
      <c r="I3553" s="234"/>
      <c r="J3553" s="234"/>
    </row>
    <row r="3554" spans="2:10">
      <c r="B3554" s="232"/>
      <c r="E3554" s="232"/>
      <c r="F3554" s="234"/>
      <c r="H3554" s="234"/>
      <c r="I3554" s="234"/>
      <c r="J3554" s="234"/>
    </row>
    <row r="3555" spans="2:10">
      <c r="B3555" s="232"/>
      <c r="E3555" s="232"/>
      <c r="F3555" s="234"/>
      <c r="H3555" s="234"/>
      <c r="I3555" s="234"/>
      <c r="J3555" s="234"/>
    </row>
    <row r="3556" spans="2:10">
      <c r="B3556" s="232"/>
      <c r="E3556" s="232"/>
      <c r="F3556" s="234"/>
      <c r="H3556" s="234"/>
      <c r="I3556" s="234"/>
      <c r="J3556" s="234"/>
    </row>
    <row r="3557" spans="2:10">
      <c r="B3557" s="232"/>
      <c r="E3557" s="232"/>
      <c r="F3557" s="234"/>
      <c r="H3557" s="234"/>
      <c r="I3557" s="234"/>
      <c r="J3557" s="234"/>
    </row>
    <row r="3558" spans="2:10">
      <c r="B3558" s="232"/>
      <c r="E3558" s="232"/>
      <c r="F3558" s="234"/>
      <c r="H3558" s="234"/>
      <c r="I3558" s="234"/>
      <c r="J3558" s="234"/>
    </row>
    <row r="3559" spans="2:10">
      <c r="B3559" s="232"/>
      <c r="E3559" s="232"/>
      <c r="F3559" s="234"/>
      <c r="H3559" s="234"/>
      <c r="I3559" s="234"/>
      <c r="J3559" s="234"/>
    </row>
    <row r="3560" spans="2:10">
      <c r="B3560" s="232"/>
      <c r="E3560" s="232"/>
      <c r="F3560" s="234"/>
      <c r="H3560" s="234"/>
      <c r="I3560" s="234"/>
      <c r="J3560" s="234"/>
    </row>
    <row r="3561" spans="2:10">
      <c r="B3561" s="232"/>
      <c r="E3561" s="232"/>
      <c r="F3561" s="234"/>
      <c r="H3561" s="234"/>
      <c r="I3561" s="234"/>
      <c r="J3561" s="234"/>
    </row>
    <row r="3562" spans="2:10">
      <c r="B3562" s="232"/>
      <c r="E3562" s="232"/>
      <c r="F3562" s="234"/>
      <c r="H3562" s="234"/>
      <c r="I3562" s="234"/>
      <c r="J3562" s="234"/>
    </row>
    <row r="3563" spans="2:10">
      <c r="B3563" s="232"/>
      <c r="E3563" s="232"/>
      <c r="F3563" s="234"/>
      <c r="H3563" s="234"/>
      <c r="I3563" s="234"/>
      <c r="J3563" s="234"/>
    </row>
    <row r="3564" spans="2:10">
      <c r="B3564" s="232"/>
      <c r="E3564" s="232"/>
      <c r="F3564" s="234"/>
      <c r="H3564" s="234"/>
      <c r="I3564" s="234"/>
      <c r="J3564" s="234"/>
    </row>
    <row r="3565" spans="2:10">
      <c r="B3565" s="232"/>
      <c r="E3565" s="232"/>
      <c r="F3565" s="234"/>
      <c r="H3565" s="234"/>
      <c r="I3565" s="234"/>
      <c r="J3565" s="234"/>
    </row>
    <row r="3566" spans="2:10">
      <c r="B3566" s="232"/>
      <c r="E3566" s="232"/>
      <c r="F3566" s="234"/>
      <c r="H3566" s="234"/>
      <c r="I3566" s="234"/>
      <c r="J3566" s="234"/>
    </row>
    <row r="3567" spans="2:10">
      <c r="B3567" s="232"/>
      <c r="E3567" s="232"/>
      <c r="F3567" s="234"/>
      <c r="H3567" s="234"/>
      <c r="I3567" s="234"/>
      <c r="J3567" s="234"/>
    </row>
    <row r="3568" spans="2:10">
      <c r="B3568" s="232"/>
      <c r="E3568" s="232"/>
      <c r="F3568" s="234"/>
      <c r="H3568" s="234"/>
      <c r="I3568" s="234"/>
      <c r="J3568" s="234"/>
    </row>
    <row r="3569" spans="2:10">
      <c r="B3569" s="232"/>
      <c r="E3569" s="232"/>
      <c r="F3569" s="234"/>
      <c r="H3569" s="234"/>
      <c r="I3569" s="234"/>
      <c r="J3569" s="234"/>
    </row>
    <row r="3570" spans="2:10">
      <c r="B3570" s="232"/>
      <c r="E3570" s="232"/>
      <c r="F3570" s="234"/>
      <c r="H3570" s="234"/>
      <c r="I3570" s="234"/>
      <c r="J3570" s="234"/>
    </row>
    <row r="3571" spans="2:10">
      <c r="B3571" s="232"/>
      <c r="E3571" s="232"/>
      <c r="F3571" s="234"/>
      <c r="H3571" s="234"/>
      <c r="I3571" s="234"/>
      <c r="J3571" s="234"/>
    </row>
    <row r="3572" spans="2:10">
      <c r="B3572" s="232"/>
      <c r="E3572" s="232"/>
      <c r="F3572" s="234"/>
      <c r="H3572" s="234"/>
      <c r="I3572" s="234"/>
      <c r="J3572" s="234"/>
    </row>
    <row r="3573" spans="2:10">
      <c r="B3573" s="232"/>
      <c r="E3573" s="232"/>
      <c r="F3573" s="234"/>
      <c r="H3573" s="234"/>
      <c r="I3573" s="234"/>
      <c r="J3573" s="234"/>
    </row>
    <row r="3574" spans="2:10">
      <c r="B3574" s="232"/>
      <c r="E3574" s="232"/>
      <c r="F3574" s="234"/>
      <c r="H3574" s="234"/>
      <c r="I3574" s="234"/>
      <c r="J3574" s="234"/>
    </row>
    <row r="3575" spans="2:10">
      <c r="B3575" s="232"/>
      <c r="E3575" s="232"/>
      <c r="F3575" s="234"/>
      <c r="H3575" s="234"/>
      <c r="I3575" s="234"/>
      <c r="J3575" s="234"/>
    </row>
    <row r="3576" spans="2:10">
      <c r="B3576" s="232"/>
      <c r="E3576" s="232"/>
      <c r="F3576" s="234"/>
      <c r="H3576" s="234"/>
      <c r="I3576" s="234"/>
      <c r="J3576" s="234"/>
    </row>
    <row r="3577" spans="2:10">
      <c r="B3577" s="232"/>
      <c r="E3577" s="232"/>
      <c r="F3577" s="234"/>
      <c r="H3577" s="234"/>
      <c r="I3577" s="234"/>
      <c r="J3577" s="234"/>
    </row>
    <row r="3578" spans="2:10">
      <c r="B3578" s="232"/>
      <c r="E3578" s="232"/>
      <c r="F3578" s="234"/>
      <c r="H3578" s="234"/>
      <c r="I3578" s="234"/>
      <c r="J3578" s="234"/>
    </row>
    <row r="3579" spans="2:10">
      <c r="B3579" s="232"/>
      <c r="E3579" s="232"/>
      <c r="F3579" s="234"/>
      <c r="H3579" s="234"/>
      <c r="I3579" s="234"/>
      <c r="J3579" s="234"/>
    </row>
    <row r="3580" spans="2:10">
      <c r="B3580" s="232"/>
      <c r="E3580" s="232"/>
      <c r="F3580" s="234"/>
      <c r="H3580" s="234"/>
      <c r="I3580" s="234"/>
      <c r="J3580" s="234"/>
    </row>
    <row r="3581" spans="2:10">
      <c r="B3581" s="232"/>
      <c r="E3581" s="232"/>
      <c r="F3581" s="234"/>
      <c r="H3581" s="234"/>
      <c r="I3581" s="234"/>
      <c r="J3581" s="234"/>
    </row>
    <row r="3582" spans="2:10">
      <c r="B3582" s="232"/>
      <c r="E3582" s="232"/>
      <c r="F3582" s="234"/>
      <c r="H3582" s="234"/>
      <c r="I3582" s="234"/>
      <c r="J3582" s="234"/>
    </row>
    <row r="3583" spans="2:10">
      <c r="B3583" s="232"/>
      <c r="E3583" s="232"/>
      <c r="F3583" s="234"/>
      <c r="H3583" s="234"/>
      <c r="I3583" s="234"/>
      <c r="J3583" s="234"/>
    </row>
    <row r="3584" spans="2:10">
      <c r="B3584" s="232"/>
      <c r="E3584" s="232"/>
      <c r="F3584" s="234"/>
      <c r="H3584" s="234"/>
      <c r="I3584" s="234"/>
      <c r="J3584" s="234"/>
    </row>
    <row r="3585" spans="2:10">
      <c r="B3585" s="232"/>
      <c r="E3585" s="232"/>
      <c r="F3585" s="234"/>
      <c r="H3585" s="234"/>
      <c r="I3585" s="234"/>
      <c r="J3585" s="234"/>
    </row>
    <row r="3586" spans="2:10">
      <c r="B3586" s="232"/>
      <c r="E3586" s="232"/>
      <c r="F3586" s="234"/>
      <c r="H3586" s="234"/>
      <c r="I3586" s="234"/>
      <c r="J3586" s="234"/>
    </row>
    <row r="3587" spans="2:10">
      <c r="B3587" s="232"/>
      <c r="E3587" s="232"/>
      <c r="F3587" s="234"/>
      <c r="H3587" s="234"/>
      <c r="I3587" s="234"/>
      <c r="J3587" s="234"/>
    </row>
    <row r="3588" spans="2:10">
      <c r="B3588" s="232"/>
      <c r="E3588" s="232"/>
      <c r="F3588" s="234"/>
      <c r="H3588" s="234"/>
      <c r="I3588" s="234"/>
      <c r="J3588" s="234"/>
    </row>
    <row r="3589" spans="2:10">
      <c r="B3589" s="232"/>
      <c r="E3589" s="232"/>
      <c r="F3589" s="234"/>
      <c r="H3589" s="234"/>
      <c r="I3589" s="234"/>
      <c r="J3589" s="234"/>
    </row>
    <row r="3590" spans="2:10">
      <c r="B3590" s="232"/>
      <c r="E3590" s="232"/>
      <c r="F3590" s="234"/>
      <c r="H3590" s="234"/>
      <c r="I3590" s="234"/>
      <c r="J3590" s="234"/>
    </row>
    <row r="3591" spans="2:10">
      <c r="B3591" s="232"/>
      <c r="E3591" s="232"/>
      <c r="F3591" s="234"/>
      <c r="H3591" s="234"/>
      <c r="I3591" s="234"/>
      <c r="J3591" s="234"/>
    </row>
    <row r="3592" spans="2:10">
      <c r="B3592" s="232"/>
      <c r="E3592" s="232"/>
      <c r="F3592" s="234"/>
      <c r="H3592" s="234"/>
      <c r="I3592" s="234"/>
      <c r="J3592" s="234"/>
    </row>
    <row r="3593" spans="2:10">
      <c r="B3593" s="232"/>
      <c r="E3593" s="232"/>
      <c r="F3593" s="234"/>
      <c r="H3593" s="234"/>
      <c r="I3593" s="234"/>
      <c r="J3593" s="234"/>
    </row>
    <row r="3594" spans="2:10">
      <c r="B3594" s="232"/>
      <c r="E3594" s="232"/>
      <c r="F3594" s="234"/>
      <c r="H3594" s="234"/>
      <c r="I3594" s="234"/>
      <c r="J3594" s="234"/>
    </row>
    <row r="3595" spans="2:10">
      <c r="B3595" s="232"/>
      <c r="E3595" s="232"/>
      <c r="F3595" s="234"/>
      <c r="H3595" s="234"/>
      <c r="I3595" s="234"/>
      <c r="J3595" s="234"/>
    </row>
    <row r="3596" spans="2:10">
      <c r="B3596" s="232"/>
      <c r="E3596" s="232"/>
      <c r="F3596" s="234"/>
      <c r="H3596" s="234"/>
      <c r="I3596" s="234"/>
      <c r="J3596" s="234"/>
    </row>
    <row r="3597" spans="2:10">
      <c r="B3597" s="232"/>
      <c r="E3597" s="232"/>
      <c r="F3597" s="234"/>
      <c r="H3597" s="234"/>
      <c r="I3597" s="234"/>
      <c r="J3597" s="234"/>
    </row>
    <row r="3598" spans="2:10">
      <c r="B3598" s="232"/>
      <c r="E3598" s="232"/>
      <c r="F3598" s="234"/>
      <c r="H3598" s="234"/>
      <c r="I3598" s="234"/>
      <c r="J3598" s="234"/>
    </row>
    <row r="3599" spans="2:10">
      <c r="B3599" s="232"/>
      <c r="E3599" s="232"/>
      <c r="F3599" s="234"/>
      <c r="H3599" s="234"/>
      <c r="I3599" s="234"/>
      <c r="J3599" s="234"/>
    </row>
    <row r="3600" spans="2:10">
      <c r="B3600" s="232"/>
      <c r="E3600" s="232"/>
      <c r="F3600" s="234"/>
      <c r="H3600" s="234"/>
      <c r="I3600" s="234"/>
      <c r="J3600" s="234"/>
    </row>
    <row r="3601" spans="2:10">
      <c r="B3601" s="232"/>
      <c r="E3601" s="232"/>
      <c r="F3601" s="234"/>
      <c r="H3601" s="234"/>
      <c r="I3601" s="234"/>
      <c r="J3601" s="234"/>
    </row>
    <row r="3602" spans="2:10">
      <c r="B3602" s="232"/>
      <c r="E3602" s="232"/>
      <c r="F3602" s="234"/>
      <c r="H3602" s="234"/>
      <c r="I3602" s="234"/>
      <c r="J3602" s="234"/>
    </row>
    <row r="3603" spans="2:10">
      <c r="B3603" s="232"/>
      <c r="E3603" s="232"/>
      <c r="F3603" s="234"/>
      <c r="H3603" s="234"/>
      <c r="I3603" s="234"/>
      <c r="J3603" s="234"/>
    </row>
    <row r="3604" spans="2:10">
      <c r="B3604" s="232"/>
      <c r="E3604" s="232"/>
      <c r="F3604" s="234"/>
      <c r="H3604" s="234"/>
      <c r="I3604" s="234"/>
      <c r="J3604" s="234"/>
    </row>
    <row r="3605" spans="2:10">
      <c r="B3605" s="232"/>
      <c r="E3605" s="232"/>
      <c r="F3605" s="234"/>
      <c r="H3605" s="234"/>
      <c r="I3605" s="234"/>
      <c r="J3605" s="234"/>
    </row>
    <row r="3606" spans="2:10">
      <c r="B3606" s="232"/>
      <c r="E3606" s="232"/>
      <c r="F3606" s="234"/>
      <c r="H3606" s="234"/>
      <c r="I3606" s="234"/>
      <c r="J3606" s="234"/>
    </row>
    <row r="3607" spans="2:10">
      <c r="B3607" s="232"/>
      <c r="E3607" s="232"/>
      <c r="F3607" s="234"/>
      <c r="H3607" s="234"/>
      <c r="I3607" s="234"/>
      <c r="J3607" s="234"/>
    </row>
    <row r="3608" spans="2:10">
      <c r="B3608" s="232"/>
      <c r="E3608" s="232"/>
      <c r="F3608" s="234"/>
      <c r="H3608" s="234"/>
      <c r="I3608" s="234"/>
      <c r="J3608" s="234"/>
    </row>
    <row r="3609" spans="2:10">
      <c r="B3609" s="232"/>
      <c r="E3609" s="232"/>
      <c r="F3609" s="234"/>
      <c r="H3609" s="234"/>
      <c r="I3609" s="234"/>
      <c r="J3609" s="234"/>
    </row>
    <row r="3610" spans="2:10">
      <c r="B3610" s="232"/>
      <c r="E3610" s="232"/>
      <c r="F3610" s="234"/>
      <c r="H3610" s="234"/>
      <c r="I3610" s="234"/>
      <c r="J3610" s="234"/>
    </row>
    <row r="3611" spans="2:10">
      <c r="B3611" s="232"/>
      <c r="E3611" s="232"/>
      <c r="F3611" s="234"/>
      <c r="H3611" s="234"/>
      <c r="I3611" s="234"/>
      <c r="J3611" s="234"/>
    </row>
    <row r="3612" spans="2:10">
      <c r="B3612" s="232"/>
      <c r="E3612" s="232"/>
      <c r="F3612" s="234"/>
      <c r="H3612" s="234"/>
      <c r="I3612" s="234"/>
      <c r="J3612" s="234"/>
    </row>
    <row r="3613" spans="2:10">
      <c r="B3613" s="232"/>
      <c r="E3613" s="232"/>
      <c r="F3613" s="234"/>
      <c r="H3613" s="234"/>
      <c r="I3613" s="234"/>
      <c r="J3613" s="234"/>
    </row>
    <row r="3614" spans="2:10">
      <c r="B3614" s="232"/>
      <c r="E3614" s="232"/>
      <c r="F3614" s="234"/>
      <c r="H3614" s="234"/>
      <c r="I3614" s="234"/>
      <c r="J3614" s="234"/>
    </row>
    <row r="3615" spans="2:10">
      <c r="B3615" s="232"/>
      <c r="E3615" s="232"/>
      <c r="F3615" s="234"/>
      <c r="H3615" s="234"/>
      <c r="I3615" s="234"/>
      <c r="J3615" s="234"/>
    </row>
    <row r="3616" spans="2:10">
      <c r="B3616" s="232"/>
      <c r="E3616" s="232"/>
      <c r="F3616" s="234"/>
      <c r="H3616" s="234"/>
      <c r="I3616" s="234"/>
      <c r="J3616" s="234"/>
    </row>
    <row r="3617" spans="2:10">
      <c r="B3617" s="232"/>
      <c r="E3617" s="232"/>
      <c r="F3617" s="234"/>
      <c r="H3617" s="234"/>
      <c r="I3617" s="234"/>
      <c r="J3617" s="234"/>
    </row>
    <row r="3618" spans="2:10">
      <c r="B3618" s="232"/>
      <c r="E3618" s="232"/>
      <c r="F3618" s="234"/>
      <c r="H3618" s="234"/>
      <c r="I3618" s="234"/>
      <c r="J3618" s="234"/>
    </row>
    <row r="3619" spans="2:10">
      <c r="B3619" s="232"/>
      <c r="E3619" s="232"/>
      <c r="F3619" s="234"/>
      <c r="H3619" s="234"/>
      <c r="I3619" s="234"/>
      <c r="J3619" s="234"/>
    </row>
    <row r="3620" spans="2:10">
      <c r="B3620" s="232"/>
      <c r="E3620" s="232"/>
      <c r="F3620" s="234"/>
      <c r="H3620" s="234"/>
      <c r="I3620" s="234"/>
      <c r="J3620" s="234"/>
    </row>
    <row r="3621" spans="2:10">
      <c r="B3621" s="232"/>
      <c r="E3621" s="232"/>
      <c r="F3621" s="234"/>
      <c r="H3621" s="234"/>
      <c r="I3621" s="234"/>
      <c r="J3621" s="234"/>
    </row>
    <row r="3622" spans="2:10">
      <c r="B3622" s="232"/>
      <c r="E3622" s="232"/>
      <c r="F3622" s="234"/>
      <c r="H3622" s="234"/>
      <c r="I3622" s="234"/>
      <c r="J3622" s="234"/>
    </row>
    <row r="3623" spans="2:10">
      <c r="B3623" s="232"/>
      <c r="E3623" s="232"/>
      <c r="F3623" s="234"/>
      <c r="H3623" s="234"/>
      <c r="I3623" s="234"/>
      <c r="J3623" s="234"/>
    </row>
    <row r="3624" spans="2:10">
      <c r="B3624" s="232"/>
      <c r="E3624" s="232"/>
      <c r="F3624" s="234"/>
      <c r="H3624" s="234"/>
      <c r="I3624" s="234"/>
      <c r="J3624" s="234"/>
    </row>
    <row r="3625" spans="2:10">
      <c r="B3625" s="232"/>
      <c r="E3625" s="232"/>
      <c r="F3625" s="234"/>
      <c r="H3625" s="234"/>
      <c r="I3625" s="234"/>
      <c r="J3625" s="234"/>
    </row>
    <row r="3626" spans="2:10">
      <c r="B3626" s="232"/>
      <c r="E3626" s="232"/>
      <c r="F3626" s="234"/>
      <c r="H3626" s="234"/>
      <c r="I3626" s="234"/>
      <c r="J3626" s="234"/>
    </row>
    <row r="3627" spans="2:10">
      <c r="B3627" s="232"/>
      <c r="E3627" s="232"/>
      <c r="F3627" s="234"/>
      <c r="H3627" s="234"/>
      <c r="I3627" s="234"/>
      <c r="J3627" s="234"/>
    </row>
    <row r="3628" spans="2:10">
      <c r="B3628" s="232"/>
      <c r="E3628" s="232"/>
      <c r="F3628" s="234"/>
      <c r="H3628" s="234"/>
      <c r="I3628" s="234"/>
      <c r="J3628" s="234"/>
    </row>
    <row r="3629" spans="2:10">
      <c r="B3629" s="232"/>
      <c r="E3629" s="232"/>
      <c r="F3629" s="234"/>
      <c r="H3629" s="234"/>
      <c r="I3629" s="234"/>
      <c r="J3629" s="234"/>
    </row>
    <row r="3630" spans="2:10">
      <c r="B3630" s="232"/>
      <c r="E3630" s="232"/>
      <c r="F3630" s="234"/>
      <c r="H3630" s="234"/>
      <c r="I3630" s="234"/>
      <c r="J3630" s="234"/>
    </row>
    <row r="3631" spans="2:10">
      <c r="B3631" s="232"/>
      <c r="E3631" s="232"/>
      <c r="F3631" s="234"/>
      <c r="H3631" s="234"/>
      <c r="I3631" s="234"/>
      <c r="J3631" s="234"/>
    </row>
    <row r="3632" spans="2:10">
      <c r="B3632" s="232"/>
      <c r="E3632" s="232"/>
      <c r="F3632" s="234"/>
      <c r="H3632" s="234"/>
      <c r="I3632" s="234"/>
      <c r="J3632" s="234"/>
    </row>
    <row r="3633" spans="2:10">
      <c r="B3633" s="232"/>
      <c r="E3633" s="232"/>
      <c r="F3633" s="234"/>
      <c r="H3633" s="234"/>
      <c r="I3633" s="234"/>
      <c r="J3633" s="234"/>
    </row>
    <row r="3634" spans="2:10">
      <c r="B3634" s="232"/>
      <c r="E3634" s="232"/>
      <c r="F3634" s="234"/>
      <c r="H3634" s="234"/>
      <c r="I3634" s="234"/>
      <c r="J3634" s="234"/>
    </row>
    <row r="3635" spans="2:10">
      <c r="B3635" s="232"/>
      <c r="E3635" s="232"/>
      <c r="F3635" s="234"/>
      <c r="H3635" s="234"/>
      <c r="I3635" s="234"/>
      <c r="J3635" s="234"/>
    </row>
    <row r="3636" spans="2:10">
      <c r="B3636" s="232"/>
      <c r="E3636" s="232"/>
      <c r="F3636" s="234"/>
      <c r="H3636" s="234"/>
      <c r="I3636" s="234"/>
      <c r="J3636" s="234"/>
    </row>
    <row r="3637" spans="2:10">
      <c r="B3637" s="232"/>
      <c r="E3637" s="232"/>
      <c r="F3637" s="234"/>
      <c r="H3637" s="234"/>
      <c r="I3637" s="234"/>
      <c r="J3637" s="234"/>
    </row>
    <row r="3638" spans="2:10">
      <c r="B3638" s="232"/>
      <c r="E3638" s="232"/>
      <c r="F3638" s="234"/>
      <c r="H3638" s="234"/>
      <c r="I3638" s="234"/>
      <c r="J3638" s="234"/>
    </row>
    <row r="3639" spans="2:10">
      <c r="B3639" s="232"/>
      <c r="E3639" s="232"/>
      <c r="F3639" s="234"/>
      <c r="H3639" s="234"/>
      <c r="I3639" s="234"/>
      <c r="J3639" s="234"/>
    </row>
    <row r="3640" spans="2:10">
      <c r="B3640" s="232"/>
      <c r="E3640" s="232"/>
      <c r="F3640" s="234"/>
      <c r="H3640" s="234"/>
      <c r="I3640" s="234"/>
      <c r="J3640" s="234"/>
    </row>
    <row r="3641" spans="2:10">
      <c r="B3641" s="232"/>
      <c r="E3641" s="232"/>
      <c r="F3641" s="234"/>
      <c r="H3641" s="234"/>
      <c r="I3641" s="234"/>
      <c r="J3641" s="234"/>
    </row>
    <row r="3642" spans="2:10">
      <c r="B3642" s="232"/>
      <c r="E3642" s="232"/>
      <c r="F3642" s="234"/>
      <c r="H3642" s="234"/>
      <c r="I3642" s="234"/>
      <c r="J3642" s="234"/>
    </row>
    <row r="3643" spans="2:10">
      <c r="B3643" s="232"/>
      <c r="E3643" s="232"/>
      <c r="F3643" s="234"/>
      <c r="H3643" s="234"/>
      <c r="I3643" s="234"/>
      <c r="J3643" s="234"/>
    </row>
    <row r="3644" spans="2:10">
      <c r="B3644" s="232"/>
      <c r="E3644" s="232"/>
      <c r="F3644" s="234"/>
      <c r="H3644" s="234"/>
      <c r="I3644" s="234"/>
      <c r="J3644" s="234"/>
    </row>
    <row r="3645" spans="2:10">
      <c r="B3645" s="232"/>
      <c r="E3645" s="232"/>
      <c r="F3645" s="234"/>
      <c r="H3645" s="234"/>
      <c r="I3645" s="234"/>
      <c r="J3645" s="234"/>
    </row>
    <row r="3646" spans="2:10">
      <c r="B3646" s="232"/>
      <c r="E3646" s="232"/>
      <c r="F3646" s="234"/>
      <c r="H3646" s="234"/>
      <c r="I3646" s="234"/>
      <c r="J3646" s="234"/>
    </row>
    <row r="3647" spans="2:10">
      <c r="B3647" s="232"/>
      <c r="E3647" s="232"/>
      <c r="F3647" s="234"/>
      <c r="H3647" s="234"/>
      <c r="I3647" s="234"/>
      <c r="J3647" s="234"/>
    </row>
    <row r="3648" spans="2:10">
      <c r="B3648" s="232"/>
      <c r="E3648" s="232"/>
      <c r="F3648" s="234"/>
      <c r="H3648" s="234"/>
      <c r="I3648" s="234"/>
      <c r="J3648" s="234"/>
    </row>
    <row r="3649" spans="2:10">
      <c r="B3649" s="232"/>
      <c r="E3649" s="232"/>
      <c r="F3649" s="234"/>
      <c r="H3649" s="234"/>
      <c r="I3649" s="234"/>
      <c r="J3649" s="234"/>
    </row>
    <row r="3650" spans="2:10">
      <c r="B3650" s="232"/>
      <c r="E3650" s="232"/>
      <c r="F3650" s="234"/>
      <c r="H3650" s="234"/>
      <c r="I3650" s="234"/>
      <c r="J3650" s="234"/>
    </row>
    <row r="3651" spans="2:10">
      <c r="B3651" s="232"/>
      <c r="E3651" s="232"/>
      <c r="F3651" s="234"/>
      <c r="H3651" s="234"/>
      <c r="I3651" s="234"/>
      <c r="J3651" s="234"/>
    </row>
    <row r="3652" spans="2:10">
      <c r="B3652" s="232"/>
      <c r="E3652" s="232"/>
      <c r="F3652" s="234"/>
      <c r="H3652" s="234"/>
      <c r="I3652" s="234"/>
      <c r="J3652" s="234"/>
    </row>
    <row r="3653" spans="2:10">
      <c r="B3653" s="232"/>
      <c r="E3653" s="232"/>
      <c r="F3653" s="234"/>
      <c r="H3653" s="234"/>
      <c r="I3653" s="234"/>
      <c r="J3653" s="234"/>
    </row>
    <row r="3654" spans="2:10">
      <c r="B3654" s="232"/>
      <c r="E3654" s="232"/>
      <c r="F3654" s="234"/>
      <c r="H3654" s="234"/>
      <c r="I3654" s="234"/>
      <c r="J3654" s="234"/>
    </row>
    <row r="3655" spans="2:10">
      <c r="B3655" s="232"/>
      <c r="E3655" s="232"/>
      <c r="F3655" s="234"/>
      <c r="H3655" s="234"/>
      <c r="I3655" s="234"/>
      <c r="J3655" s="234"/>
    </row>
    <row r="3656" spans="2:10">
      <c r="B3656" s="232"/>
      <c r="E3656" s="232"/>
      <c r="F3656" s="234"/>
      <c r="H3656" s="234"/>
      <c r="I3656" s="234"/>
      <c r="J3656" s="234"/>
    </row>
    <row r="3657" spans="2:10">
      <c r="B3657" s="232"/>
      <c r="E3657" s="232"/>
      <c r="F3657" s="234"/>
      <c r="H3657" s="234"/>
      <c r="I3657" s="234"/>
      <c r="J3657" s="234"/>
    </row>
    <row r="3658" spans="2:10">
      <c r="B3658" s="232"/>
      <c r="E3658" s="232"/>
      <c r="F3658" s="234"/>
      <c r="H3658" s="234"/>
      <c r="I3658" s="234"/>
      <c r="J3658" s="234"/>
    </row>
    <row r="3659" spans="2:10">
      <c r="B3659" s="232"/>
      <c r="E3659" s="232"/>
      <c r="F3659" s="234"/>
      <c r="H3659" s="234"/>
      <c r="I3659" s="234"/>
      <c r="J3659" s="234"/>
    </row>
    <row r="3660" spans="2:10">
      <c r="B3660" s="232"/>
      <c r="E3660" s="232"/>
      <c r="F3660" s="234"/>
      <c r="H3660" s="234"/>
      <c r="I3660" s="234"/>
      <c r="J3660" s="234"/>
    </row>
    <row r="3661" spans="2:10">
      <c r="B3661" s="232"/>
      <c r="E3661" s="232"/>
      <c r="F3661" s="234"/>
      <c r="H3661" s="234"/>
      <c r="I3661" s="234"/>
      <c r="J3661" s="234"/>
    </row>
    <row r="3662" spans="2:10">
      <c r="B3662" s="232"/>
      <c r="E3662" s="232"/>
      <c r="F3662" s="234"/>
      <c r="H3662" s="234"/>
      <c r="I3662" s="234"/>
      <c r="J3662" s="234"/>
    </row>
    <row r="3663" spans="2:10">
      <c r="B3663" s="232"/>
      <c r="E3663" s="232"/>
      <c r="F3663" s="234"/>
      <c r="H3663" s="234"/>
      <c r="I3663" s="234"/>
      <c r="J3663" s="234"/>
    </row>
    <row r="3664" spans="2:10">
      <c r="B3664" s="232"/>
      <c r="E3664" s="232"/>
      <c r="F3664" s="234"/>
      <c r="H3664" s="234"/>
      <c r="I3664" s="234"/>
      <c r="J3664" s="234"/>
    </row>
    <row r="3665" spans="2:10">
      <c r="B3665" s="232"/>
      <c r="E3665" s="232"/>
      <c r="F3665" s="234"/>
      <c r="H3665" s="234"/>
      <c r="I3665" s="234"/>
      <c r="J3665" s="234"/>
    </row>
    <row r="3666" spans="2:10">
      <c r="B3666" s="232"/>
      <c r="E3666" s="232"/>
      <c r="F3666" s="234"/>
      <c r="H3666" s="234"/>
      <c r="I3666" s="234"/>
      <c r="J3666" s="234"/>
    </row>
    <row r="3667" spans="2:10">
      <c r="B3667" s="232"/>
      <c r="E3667" s="232"/>
      <c r="F3667" s="234"/>
      <c r="H3667" s="234"/>
      <c r="I3667" s="234"/>
      <c r="J3667" s="234"/>
    </row>
    <row r="3668" spans="2:10">
      <c r="B3668" s="232"/>
      <c r="E3668" s="232"/>
      <c r="F3668" s="234"/>
      <c r="H3668" s="234"/>
      <c r="I3668" s="234"/>
      <c r="J3668" s="234"/>
    </row>
    <row r="3669" spans="2:10">
      <c r="B3669" s="232"/>
      <c r="E3669" s="232"/>
      <c r="F3669" s="234"/>
      <c r="H3669" s="234"/>
      <c r="I3669" s="234"/>
      <c r="J3669" s="234"/>
    </row>
    <row r="3670" spans="2:10">
      <c r="B3670" s="232"/>
      <c r="E3670" s="232"/>
      <c r="F3670" s="234"/>
      <c r="H3670" s="234"/>
      <c r="I3670" s="234"/>
      <c r="J3670" s="234"/>
    </row>
    <row r="3671" spans="2:10">
      <c r="B3671" s="232"/>
      <c r="E3671" s="232"/>
      <c r="F3671" s="234"/>
      <c r="H3671" s="234"/>
      <c r="I3671" s="234"/>
      <c r="J3671" s="234"/>
    </row>
    <row r="3672" spans="2:10">
      <c r="B3672" s="232"/>
      <c r="E3672" s="232"/>
      <c r="F3672" s="234"/>
      <c r="H3672" s="234"/>
      <c r="I3672" s="234"/>
      <c r="J3672" s="234"/>
    </row>
    <row r="3673" spans="2:10">
      <c r="B3673" s="232"/>
      <c r="E3673" s="232"/>
      <c r="F3673" s="234"/>
      <c r="H3673" s="234"/>
      <c r="I3673" s="234"/>
      <c r="J3673" s="234"/>
    </row>
    <row r="3674" spans="2:10">
      <c r="B3674" s="232"/>
      <c r="E3674" s="232"/>
      <c r="F3674" s="234"/>
      <c r="H3674" s="234"/>
      <c r="I3674" s="234"/>
      <c r="J3674" s="234"/>
    </row>
    <row r="3675" spans="2:10">
      <c r="B3675" s="232"/>
      <c r="E3675" s="232"/>
      <c r="F3675" s="234"/>
      <c r="H3675" s="234"/>
      <c r="I3675" s="234"/>
      <c r="J3675" s="234"/>
    </row>
    <row r="3676" spans="2:10">
      <c r="B3676" s="232"/>
      <c r="E3676" s="232"/>
      <c r="F3676" s="234"/>
      <c r="H3676" s="234"/>
      <c r="I3676" s="234"/>
      <c r="J3676" s="234"/>
    </row>
    <row r="3677" spans="2:10">
      <c r="B3677" s="232"/>
      <c r="E3677" s="232"/>
      <c r="F3677" s="234"/>
      <c r="H3677" s="234"/>
      <c r="I3677" s="234"/>
      <c r="J3677" s="234"/>
    </row>
    <row r="3678" spans="2:10">
      <c r="B3678" s="232"/>
      <c r="E3678" s="232"/>
      <c r="F3678" s="234"/>
      <c r="H3678" s="234"/>
      <c r="I3678" s="234"/>
      <c r="J3678" s="234"/>
    </row>
    <row r="3679" spans="2:10">
      <c r="B3679" s="232"/>
      <c r="E3679" s="232"/>
      <c r="F3679" s="234"/>
      <c r="H3679" s="234"/>
      <c r="I3679" s="234"/>
      <c r="J3679" s="234"/>
    </row>
    <row r="3680" spans="2:10">
      <c r="B3680" s="232"/>
      <c r="E3680" s="232"/>
      <c r="F3680" s="234"/>
      <c r="H3680" s="234"/>
      <c r="I3680" s="234"/>
      <c r="J3680" s="234"/>
    </row>
    <row r="3681" spans="2:10">
      <c r="B3681" s="232"/>
      <c r="E3681" s="232"/>
      <c r="F3681" s="234"/>
      <c r="H3681" s="234"/>
      <c r="I3681" s="234"/>
      <c r="J3681" s="234"/>
    </row>
    <row r="3682" spans="2:10">
      <c r="B3682" s="232"/>
      <c r="E3682" s="232"/>
      <c r="F3682" s="234"/>
      <c r="H3682" s="234"/>
      <c r="I3682" s="234"/>
      <c r="J3682" s="234"/>
    </row>
    <row r="3683" spans="2:10">
      <c r="B3683" s="232"/>
      <c r="E3683" s="232"/>
      <c r="F3683" s="234"/>
      <c r="H3683" s="234"/>
      <c r="I3683" s="234"/>
      <c r="J3683" s="234"/>
    </row>
    <row r="3684" spans="2:10">
      <c r="B3684" s="232"/>
      <c r="E3684" s="232"/>
      <c r="F3684" s="234"/>
      <c r="H3684" s="234"/>
      <c r="I3684" s="234"/>
      <c r="J3684" s="234"/>
    </row>
    <row r="3685" spans="2:10">
      <c r="B3685" s="232"/>
      <c r="E3685" s="232"/>
      <c r="F3685" s="234"/>
      <c r="H3685" s="234"/>
      <c r="I3685" s="234"/>
      <c r="J3685" s="234"/>
    </row>
    <row r="3686" spans="2:10">
      <c r="B3686" s="232"/>
      <c r="E3686" s="232"/>
      <c r="F3686" s="234"/>
      <c r="H3686" s="234"/>
      <c r="I3686" s="234"/>
      <c r="J3686" s="234"/>
    </row>
    <row r="3687" spans="2:10">
      <c r="B3687" s="232"/>
      <c r="E3687" s="232"/>
      <c r="F3687" s="234"/>
      <c r="H3687" s="234"/>
      <c r="I3687" s="234"/>
      <c r="J3687" s="234"/>
    </row>
    <row r="3688" spans="2:10">
      <c r="B3688" s="232"/>
      <c r="E3688" s="232"/>
      <c r="F3688" s="234"/>
      <c r="H3688" s="234"/>
      <c r="I3688" s="234"/>
      <c r="J3688" s="234"/>
    </row>
    <row r="3689" spans="2:10">
      <c r="B3689" s="232"/>
      <c r="E3689" s="232"/>
      <c r="F3689" s="234"/>
      <c r="H3689" s="234"/>
      <c r="I3689" s="234"/>
      <c r="J3689" s="234"/>
    </row>
    <row r="3690" spans="2:10">
      <c r="B3690" s="232"/>
      <c r="E3690" s="232"/>
      <c r="F3690" s="234"/>
      <c r="H3690" s="234"/>
      <c r="I3690" s="234"/>
      <c r="J3690" s="234"/>
    </row>
    <row r="3691" spans="2:10">
      <c r="B3691" s="232"/>
      <c r="E3691" s="232"/>
      <c r="F3691" s="234"/>
      <c r="H3691" s="234"/>
      <c r="I3691" s="234"/>
      <c r="J3691" s="234"/>
    </row>
    <row r="3692" spans="2:10">
      <c r="B3692" s="232"/>
      <c r="E3692" s="232"/>
      <c r="F3692" s="234"/>
      <c r="H3692" s="234"/>
      <c r="I3692" s="234"/>
      <c r="J3692" s="234"/>
    </row>
    <row r="3693" spans="2:10">
      <c r="B3693" s="232"/>
      <c r="E3693" s="232"/>
      <c r="F3693" s="234"/>
      <c r="H3693" s="234"/>
      <c r="I3693" s="234"/>
      <c r="J3693" s="234"/>
    </row>
    <row r="3694" spans="2:10">
      <c r="B3694" s="232"/>
      <c r="E3694" s="232"/>
      <c r="F3694" s="234"/>
      <c r="H3694" s="234"/>
      <c r="I3694" s="234"/>
      <c r="J3694" s="234"/>
    </row>
    <row r="3695" spans="2:10">
      <c r="B3695" s="232"/>
      <c r="E3695" s="232"/>
      <c r="F3695" s="234"/>
      <c r="H3695" s="234"/>
      <c r="I3695" s="234"/>
      <c r="J3695" s="234"/>
    </row>
    <row r="3696" spans="2:10">
      <c r="B3696" s="232"/>
      <c r="E3696" s="232"/>
      <c r="F3696" s="234"/>
      <c r="H3696" s="234"/>
      <c r="I3696" s="234"/>
      <c r="J3696" s="234"/>
    </row>
    <row r="3697" spans="2:10">
      <c r="B3697" s="232"/>
      <c r="E3697" s="232"/>
      <c r="F3697" s="234"/>
      <c r="H3697" s="234"/>
      <c r="I3697" s="234"/>
      <c r="J3697" s="234"/>
    </row>
    <row r="3698" spans="2:10">
      <c r="B3698" s="232"/>
      <c r="E3698" s="232"/>
      <c r="F3698" s="234"/>
      <c r="H3698" s="234"/>
      <c r="I3698" s="234"/>
      <c r="J3698" s="234"/>
    </row>
    <row r="3699" spans="2:10">
      <c r="B3699" s="232"/>
      <c r="E3699" s="232"/>
      <c r="F3699" s="234"/>
      <c r="H3699" s="234"/>
      <c r="I3699" s="234"/>
      <c r="J3699" s="234"/>
    </row>
    <row r="3700" spans="2:10">
      <c r="B3700" s="232"/>
      <c r="E3700" s="232"/>
      <c r="F3700" s="234"/>
      <c r="H3700" s="234"/>
      <c r="I3700" s="234"/>
      <c r="J3700" s="234"/>
    </row>
    <row r="3701" spans="2:10">
      <c r="B3701" s="232"/>
      <c r="E3701" s="232"/>
      <c r="F3701" s="234"/>
      <c r="H3701" s="234"/>
      <c r="I3701" s="234"/>
      <c r="J3701" s="234"/>
    </row>
    <row r="3702" spans="2:10">
      <c r="B3702" s="232"/>
      <c r="E3702" s="232"/>
      <c r="F3702" s="234"/>
      <c r="H3702" s="234"/>
      <c r="I3702" s="234"/>
      <c r="J3702" s="234"/>
    </row>
    <row r="3703" spans="2:10">
      <c r="B3703" s="232"/>
      <c r="E3703" s="232"/>
      <c r="F3703" s="234"/>
      <c r="H3703" s="234"/>
      <c r="I3703" s="234"/>
      <c r="J3703" s="234"/>
    </row>
    <row r="3704" spans="2:10">
      <c r="B3704" s="232"/>
      <c r="E3704" s="232"/>
      <c r="F3704" s="234"/>
      <c r="H3704" s="234"/>
      <c r="I3704" s="234"/>
      <c r="J3704" s="234"/>
    </row>
    <row r="3705" spans="2:10">
      <c r="B3705" s="232"/>
      <c r="E3705" s="232"/>
      <c r="F3705" s="234"/>
      <c r="H3705" s="234"/>
      <c r="I3705" s="234"/>
      <c r="J3705" s="234"/>
    </row>
    <row r="3706" spans="2:10">
      <c r="B3706" s="232"/>
      <c r="E3706" s="232"/>
      <c r="F3706" s="234"/>
      <c r="H3706" s="234"/>
      <c r="I3706" s="234"/>
      <c r="J3706" s="234"/>
    </row>
    <row r="3707" spans="2:10">
      <c r="B3707" s="232"/>
      <c r="E3707" s="232"/>
      <c r="F3707" s="234"/>
      <c r="H3707" s="234"/>
      <c r="I3707" s="234"/>
      <c r="J3707" s="234"/>
    </row>
    <row r="3708" spans="2:10">
      <c r="B3708" s="232"/>
      <c r="E3708" s="232"/>
      <c r="F3708" s="234"/>
      <c r="H3708" s="234"/>
      <c r="I3708" s="234"/>
      <c r="J3708" s="234"/>
    </row>
    <row r="3709" spans="2:10">
      <c r="B3709" s="232"/>
      <c r="E3709" s="232"/>
      <c r="F3709" s="234"/>
      <c r="H3709" s="234"/>
      <c r="I3709" s="234"/>
      <c r="J3709" s="234"/>
    </row>
    <row r="3710" spans="2:10">
      <c r="B3710" s="232"/>
      <c r="E3710" s="232"/>
      <c r="F3710" s="234"/>
      <c r="H3710" s="234"/>
      <c r="I3710" s="234"/>
      <c r="J3710" s="234"/>
    </row>
    <row r="3711" spans="2:10">
      <c r="B3711" s="232"/>
      <c r="E3711" s="232"/>
      <c r="F3711" s="234"/>
      <c r="H3711" s="234"/>
      <c r="I3711" s="234"/>
      <c r="J3711" s="234"/>
    </row>
    <row r="3712" spans="2:10">
      <c r="B3712" s="232"/>
      <c r="E3712" s="232"/>
      <c r="F3712" s="234"/>
      <c r="H3712" s="234"/>
      <c r="I3712" s="234"/>
      <c r="J3712" s="234"/>
    </row>
    <row r="3713" spans="2:10">
      <c r="B3713" s="232"/>
      <c r="E3713" s="232"/>
      <c r="F3713" s="234"/>
      <c r="H3713" s="234"/>
      <c r="I3713" s="234"/>
      <c r="J3713" s="234"/>
    </row>
    <row r="3714" spans="2:10">
      <c r="B3714" s="232"/>
      <c r="E3714" s="232"/>
      <c r="F3714" s="234"/>
      <c r="H3714" s="234"/>
      <c r="I3714" s="234"/>
      <c r="J3714" s="234"/>
    </row>
    <row r="3715" spans="2:10">
      <c r="B3715" s="232"/>
      <c r="E3715" s="232"/>
      <c r="F3715" s="234"/>
      <c r="H3715" s="234"/>
      <c r="I3715" s="234"/>
      <c r="J3715" s="234"/>
    </row>
    <row r="3716" spans="2:10">
      <c r="B3716" s="232"/>
      <c r="E3716" s="232"/>
      <c r="F3716" s="234"/>
      <c r="H3716" s="234"/>
      <c r="I3716" s="234"/>
      <c r="J3716" s="234"/>
    </row>
    <row r="3717" spans="2:10">
      <c r="B3717" s="232"/>
      <c r="E3717" s="232"/>
      <c r="F3717" s="234"/>
      <c r="H3717" s="234"/>
      <c r="I3717" s="234"/>
      <c r="J3717" s="234"/>
    </row>
    <row r="3718" spans="2:10">
      <c r="B3718" s="232"/>
      <c r="E3718" s="232"/>
      <c r="F3718" s="234"/>
      <c r="H3718" s="234"/>
      <c r="I3718" s="234"/>
      <c r="J3718" s="234"/>
    </row>
    <row r="3719" spans="2:10">
      <c r="B3719" s="232"/>
      <c r="E3719" s="232"/>
      <c r="F3719" s="234"/>
      <c r="H3719" s="234"/>
      <c r="I3719" s="234"/>
      <c r="J3719" s="234"/>
    </row>
    <row r="3720" spans="2:10">
      <c r="B3720" s="232"/>
      <c r="E3720" s="232"/>
      <c r="F3720" s="234"/>
      <c r="H3720" s="234"/>
      <c r="I3720" s="234"/>
      <c r="J3720" s="234"/>
    </row>
    <row r="3721" spans="2:10">
      <c r="B3721" s="232"/>
      <c r="E3721" s="232"/>
      <c r="F3721" s="234"/>
      <c r="H3721" s="234"/>
      <c r="I3721" s="234"/>
      <c r="J3721" s="234"/>
    </row>
    <row r="3722" spans="2:10">
      <c r="B3722" s="232"/>
      <c r="E3722" s="232"/>
      <c r="F3722" s="234"/>
      <c r="H3722" s="234"/>
      <c r="I3722" s="234"/>
      <c r="J3722" s="234"/>
    </row>
    <row r="3723" spans="2:10">
      <c r="B3723" s="232"/>
      <c r="E3723" s="232"/>
      <c r="F3723" s="234"/>
      <c r="H3723" s="234"/>
      <c r="I3723" s="234"/>
      <c r="J3723" s="234"/>
    </row>
    <row r="3724" spans="2:10">
      <c r="B3724" s="232"/>
      <c r="E3724" s="232"/>
      <c r="F3724" s="234"/>
      <c r="H3724" s="234"/>
      <c r="I3724" s="234"/>
      <c r="J3724" s="234"/>
    </row>
    <row r="3725" spans="2:10">
      <c r="B3725" s="232"/>
      <c r="E3725" s="232"/>
      <c r="F3725" s="234"/>
      <c r="H3725" s="234"/>
      <c r="I3725" s="234"/>
      <c r="J3725" s="234"/>
    </row>
    <row r="3726" spans="2:10">
      <c r="B3726" s="232"/>
      <c r="E3726" s="232"/>
      <c r="F3726" s="234"/>
      <c r="H3726" s="234"/>
      <c r="I3726" s="234"/>
      <c r="J3726" s="234"/>
    </row>
    <row r="3727" spans="2:10">
      <c r="B3727" s="232"/>
      <c r="E3727" s="232"/>
      <c r="F3727" s="234"/>
      <c r="H3727" s="234"/>
      <c r="I3727" s="234"/>
      <c r="J3727" s="234"/>
    </row>
    <row r="3728" spans="2:10">
      <c r="B3728" s="232"/>
      <c r="E3728" s="232"/>
      <c r="F3728" s="234"/>
      <c r="H3728" s="234"/>
      <c r="I3728" s="234"/>
      <c r="J3728" s="234"/>
    </row>
    <row r="3729" spans="2:10">
      <c r="B3729" s="232"/>
      <c r="E3729" s="232"/>
      <c r="F3729" s="234"/>
      <c r="H3729" s="234"/>
      <c r="I3729" s="234"/>
      <c r="J3729" s="234"/>
    </row>
    <row r="3730" spans="2:10">
      <c r="B3730" s="232"/>
      <c r="E3730" s="232"/>
      <c r="F3730" s="234"/>
      <c r="H3730" s="234"/>
      <c r="I3730" s="234"/>
      <c r="J3730" s="234"/>
    </row>
    <row r="3731" spans="2:10">
      <c r="B3731" s="232"/>
      <c r="E3731" s="232"/>
      <c r="F3731" s="234"/>
      <c r="H3731" s="234"/>
      <c r="I3731" s="234"/>
      <c r="J3731" s="234"/>
    </row>
    <row r="3732" spans="2:10">
      <c r="B3732" s="232"/>
      <c r="E3732" s="232"/>
      <c r="F3732" s="234"/>
      <c r="H3732" s="234"/>
      <c r="I3732" s="234"/>
      <c r="J3732" s="234"/>
    </row>
    <row r="3733" spans="2:10">
      <c r="B3733" s="232"/>
      <c r="E3733" s="232"/>
      <c r="F3733" s="234"/>
      <c r="H3733" s="234"/>
      <c r="I3733" s="234"/>
      <c r="J3733" s="234"/>
    </row>
    <row r="3734" spans="2:10">
      <c r="B3734" s="232"/>
      <c r="E3734" s="232"/>
      <c r="F3734" s="234"/>
      <c r="H3734" s="234"/>
      <c r="I3734" s="234"/>
      <c r="J3734" s="234"/>
    </row>
    <row r="3735" spans="2:10">
      <c r="B3735" s="232"/>
      <c r="E3735" s="232"/>
      <c r="F3735" s="234"/>
      <c r="H3735" s="234"/>
      <c r="I3735" s="234"/>
      <c r="J3735" s="234"/>
    </row>
    <row r="3736" spans="2:10">
      <c r="B3736" s="232"/>
      <c r="E3736" s="232"/>
      <c r="F3736" s="234"/>
      <c r="H3736" s="234"/>
      <c r="I3736" s="234"/>
      <c r="J3736" s="234"/>
    </row>
    <row r="3737" spans="2:10">
      <c r="B3737" s="232"/>
      <c r="E3737" s="232"/>
      <c r="F3737" s="234"/>
      <c r="H3737" s="234"/>
      <c r="I3737" s="234"/>
      <c r="J3737" s="234"/>
    </row>
    <row r="3738" spans="2:10">
      <c r="B3738" s="232"/>
      <c r="E3738" s="232"/>
      <c r="F3738" s="234"/>
      <c r="H3738" s="234"/>
      <c r="I3738" s="234"/>
      <c r="J3738" s="234"/>
    </row>
    <row r="3739" spans="2:10">
      <c r="B3739" s="232"/>
      <c r="E3739" s="232"/>
      <c r="F3739" s="234"/>
      <c r="H3739" s="234"/>
      <c r="I3739" s="234"/>
      <c r="J3739" s="234"/>
    </row>
    <row r="3740" spans="2:10">
      <c r="B3740" s="232"/>
      <c r="E3740" s="232"/>
      <c r="F3740" s="234"/>
      <c r="H3740" s="234"/>
      <c r="I3740" s="234"/>
      <c r="J3740" s="234"/>
    </row>
    <row r="3741" spans="2:10">
      <c r="B3741" s="232"/>
      <c r="E3741" s="232"/>
      <c r="F3741" s="234"/>
      <c r="H3741" s="234"/>
      <c r="I3741" s="234"/>
      <c r="J3741" s="234"/>
    </row>
    <row r="3742" spans="2:10">
      <c r="B3742" s="232"/>
      <c r="E3742" s="232"/>
      <c r="F3742" s="234"/>
      <c r="H3742" s="234"/>
      <c r="I3742" s="234"/>
      <c r="J3742" s="234"/>
    </row>
    <row r="3743" spans="2:10">
      <c r="B3743" s="232"/>
      <c r="E3743" s="232"/>
      <c r="F3743" s="234"/>
      <c r="H3743" s="234"/>
      <c r="I3743" s="234"/>
      <c r="J3743" s="234"/>
    </row>
    <row r="3744" spans="2:10">
      <c r="B3744" s="232"/>
      <c r="E3744" s="232"/>
      <c r="F3744" s="234"/>
      <c r="H3744" s="234"/>
      <c r="I3744" s="234"/>
      <c r="J3744" s="234"/>
    </row>
    <row r="3745" spans="2:10">
      <c r="B3745" s="232"/>
      <c r="E3745" s="232"/>
      <c r="F3745" s="234"/>
      <c r="H3745" s="234"/>
      <c r="I3745" s="234"/>
      <c r="J3745" s="234"/>
    </row>
    <row r="3746" spans="2:10">
      <c r="B3746" s="232"/>
      <c r="E3746" s="232"/>
      <c r="F3746" s="234"/>
      <c r="H3746" s="234"/>
      <c r="I3746" s="234"/>
      <c r="J3746" s="234"/>
    </row>
    <row r="3747" spans="2:10">
      <c r="B3747" s="232"/>
      <c r="E3747" s="232"/>
      <c r="F3747" s="234"/>
      <c r="H3747" s="234"/>
      <c r="I3747" s="234"/>
      <c r="J3747" s="234"/>
    </row>
    <row r="3748" spans="2:10">
      <c r="B3748" s="232"/>
      <c r="E3748" s="232"/>
      <c r="F3748" s="234"/>
      <c r="H3748" s="234"/>
      <c r="I3748" s="234"/>
      <c r="J3748" s="234"/>
    </row>
    <row r="3749" spans="2:10">
      <c r="B3749" s="232"/>
      <c r="E3749" s="232"/>
      <c r="F3749" s="234"/>
      <c r="H3749" s="234"/>
      <c r="I3749" s="234"/>
      <c r="J3749" s="234"/>
    </row>
    <row r="3750" spans="2:10">
      <c r="B3750" s="232"/>
      <c r="E3750" s="232"/>
      <c r="F3750" s="234"/>
      <c r="H3750" s="234"/>
      <c r="I3750" s="234"/>
      <c r="J3750" s="234"/>
    </row>
    <row r="3751" spans="2:10">
      <c r="B3751" s="232"/>
      <c r="E3751" s="232"/>
      <c r="F3751" s="234"/>
      <c r="H3751" s="234"/>
      <c r="I3751" s="234"/>
      <c r="J3751" s="234"/>
    </row>
    <row r="3752" spans="2:10">
      <c r="B3752" s="232"/>
      <c r="E3752" s="232"/>
      <c r="F3752" s="234"/>
      <c r="H3752" s="234"/>
      <c r="I3752" s="234"/>
      <c r="J3752" s="234"/>
    </row>
    <row r="3753" spans="2:10">
      <c r="B3753" s="232"/>
      <c r="E3753" s="232"/>
      <c r="F3753" s="234"/>
      <c r="H3753" s="234"/>
      <c r="I3753" s="234"/>
      <c r="J3753" s="234"/>
    </row>
    <row r="3754" spans="2:10">
      <c r="B3754" s="232"/>
      <c r="E3754" s="232"/>
      <c r="F3754" s="234"/>
      <c r="H3754" s="234"/>
      <c r="I3754" s="234"/>
      <c r="J3754" s="234"/>
    </row>
    <row r="3755" spans="2:10">
      <c r="B3755" s="232"/>
      <c r="E3755" s="232"/>
      <c r="F3755" s="234"/>
      <c r="H3755" s="234"/>
      <c r="I3755" s="234"/>
      <c r="J3755" s="234"/>
    </row>
    <row r="3756" spans="2:10">
      <c r="B3756" s="232"/>
      <c r="E3756" s="232"/>
      <c r="F3756" s="234"/>
      <c r="H3756" s="234"/>
      <c r="I3756" s="234"/>
      <c r="J3756" s="234"/>
    </row>
    <row r="3757" spans="2:10">
      <c r="B3757" s="232"/>
      <c r="E3757" s="232"/>
      <c r="F3757" s="234"/>
      <c r="H3757" s="234"/>
      <c r="I3757" s="234"/>
      <c r="J3757" s="234"/>
    </row>
    <row r="3758" spans="2:10">
      <c r="B3758" s="232"/>
      <c r="E3758" s="232"/>
      <c r="F3758" s="234"/>
      <c r="H3758" s="234"/>
      <c r="I3758" s="234"/>
      <c r="J3758" s="234"/>
    </row>
    <row r="3759" spans="2:10">
      <c r="B3759" s="232"/>
      <c r="E3759" s="232"/>
      <c r="F3759" s="234"/>
      <c r="H3759" s="234"/>
      <c r="I3759" s="234"/>
      <c r="J3759" s="234"/>
    </row>
    <row r="3760" spans="2:10">
      <c r="B3760" s="232"/>
      <c r="E3760" s="232"/>
      <c r="F3760" s="234"/>
      <c r="H3760" s="234"/>
      <c r="I3760" s="234"/>
      <c r="J3760" s="234"/>
    </row>
    <row r="3761" spans="2:10">
      <c r="B3761" s="232"/>
      <c r="E3761" s="232"/>
      <c r="F3761" s="234"/>
      <c r="H3761" s="234"/>
      <c r="I3761" s="234"/>
      <c r="J3761" s="234"/>
    </row>
    <row r="3762" spans="2:10">
      <c r="B3762" s="232"/>
      <c r="E3762" s="232"/>
      <c r="F3762" s="234"/>
      <c r="H3762" s="234"/>
      <c r="I3762" s="234"/>
      <c r="J3762" s="234"/>
    </row>
    <row r="3763" spans="2:10">
      <c r="B3763" s="232"/>
      <c r="E3763" s="232"/>
      <c r="F3763" s="234"/>
      <c r="H3763" s="234"/>
      <c r="I3763" s="234"/>
      <c r="J3763" s="234"/>
    </row>
    <row r="3764" spans="2:10">
      <c r="B3764" s="232"/>
      <c r="E3764" s="232"/>
      <c r="F3764" s="234"/>
      <c r="H3764" s="234"/>
      <c r="I3764" s="234"/>
      <c r="J3764" s="234"/>
    </row>
    <row r="3765" spans="2:10">
      <c r="B3765" s="232"/>
      <c r="E3765" s="232"/>
      <c r="F3765" s="234"/>
      <c r="H3765" s="234"/>
      <c r="I3765" s="234"/>
      <c r="J3765" s="234"/>
    </row>
    <row r="3766" spans="2:10">
      <c r="B3766" s="232"/>
      <c r="E3766" s="232"/>
      <c r="F3766" s="234"/>
      <c r="H3766" s="234"/>
      <c r="I3766" s="234"/>
      <c r="J3766" s="234"/>
    </row>
    <row r="3767" spans="2:10">
      <c r="B3767" s="232"/>
      <c r="E3767" s="232"/>
      <c r="F3767" s="234"/>
      <c r="H3767" s="234"/>
      <c r="I3767" s="234"/>
      <c r="J3767" s="234"/>
    </row>
    <row r="3768" spans="2:10">
      <c r="B3768" s="232"/>
      <c r="E3768" s="232"/>
      <c r="F3768" s="234"/>
      <c r="H3768" s="234"/>
      <c r="I3768" s="234"/>
      <c r="J3768" s="234"/>
    </row>
    <row r="3769" spans="2:10">
      <c r="B3769" s="232"/>
      <c r="E3769" s="232"/>
      <c r="F3769" s="234"/>
      <c r="H3769" s="234"/>
      <c r="I3769" s="234"/>
      <c r="J3769" s="234"/>
    </row>
    <row r="3770" spans="2:10">
      <c r="B3770" s="232"/>
      <c r="E3770" s="232"/>
      <c r="F3770" s="234"/>
      <c r="H3770" s="234"/>
      <c r="I3770" s="234"/>
      <c r="J3770" s="234"/>
    </row>
    <row r="3771" spans="2:10">
      <c r="B3771" s="232"/>
      <c r="E3771" s="232"/>
      <c r="F3771" s="234"/>
      <c r="H3771" s="234"/>
      <c r="I3771" s="234"/>
      <c r="J3771" s="234"/>
    </row>
    <row r="3772" spans="2:10">
      <c r="B3772" s="232"/>
      <c r="E3772" s="232"/>
      <c r="F3772" s="234"/>
      <c r="H3772" s="234"/>
      <c r="I3772" s="234"/>
      <c r="J3772" s="234"/>
    </row>
    <row r="3773" spans="2:10">
      <c r="B3773" s="232"/>
      <c r="E3773" s="232"/>
      <c r="F3773" s="234"/>
      <c r="H3773" s="234"/>
      <c r="I3773" s="234"/>
      <c r="J3773" s="234"/>
    </row>
    <row r="3774" spans="2:10">
      <c r="B3774" s="232"/>
      <c r="E3774" s="232"/>
      <c r="F3774" s="234"/>
      <c r="H3774" s="234"/>
      <c r="I3774" s="234"/>
      <c r="J3774" s="234"/>
    </row>
    <row r="3775" spans="2:10">
      <c r="B3775" s="232"/>
      <c r="E3775" s="232"/>
      <c r="F3775" s="234"/>
      <c r="H3775" s="234"/>
      <c r="I3775" s="234"/>
      <c r="J3775" s="234"/>
    </row>
    <row r="3776" spans="2:10">
      <c r="B3776" s="232"/>
      <c r="E3776" s="232"/>
      <c r="F3776" s="234"/>
      <c r="H3776" s="234"/>
      <c r="I3776" s="234"/>
      <c r="J3776" s="234"/>
    </row>
    <row r="3777" spans="2:10">
      <c r="B3777" s="232"/>
      <c r="E3777" s="232"/>
      <c r="F3777" s="234"/>
      <c r="H3777" s="234"/>
      <c r="I3777" s="234"/>
      <c r="J3777" s="234"/>
    </row>
    <row r="3778" spans="2:10">
      <c r="B3778" s="232"/>
      <c r="E3778" s="232"/>
      <c r="F3778" s="234"/>
      <c r="H3778" s="234"/>
      <c r="I3778" s="234"/>
      <c r="J3778" s="234"/>
    </row>
    <row r="3779" spans="2:10">
      <c r="B3779" s="232"/>
      <c r="E3779" s="232"/>
      <c r="F3779" s="234"/>
      <c r="H3779" s="234"/>
      <c r="I3779" s="234"/>
      <c r="J3779" s="234"/>
    </row>
    <row r="3780" spans="2:10">
      <c r="B3780" s="232"/>
      <c r="E3780" s="232"/>
      <c r="F3780" s="234"/>
      <c r="H3780" s="234"/>
      <c r="I3780" s="234"/>
      <c r="J3780" s="234"/>
    </row>
    <row r="3781" spans="2:10">
      <c r="B3781" s="232"/>
      <c r="E3781" s="232"/>
      <c r="F3781" s="234"/>
      <c r="H3781" s="234"/>
      <c r="I3781" s="234"/>
      <c r="J3781" s="234"/>
    </row>
    <row r="3782" spans="2:10">
      <c r="B3782" s="232"/>
      <c r="E3782" s="232"/>
      <c r="F3782" s="234"/>
      <c r="H3782" s="234"/>
      <c r="I3782" s="234"/>
      <c r="J3782" s="234"/>
    </row>
    <row r="3783" spans="2:10">
      <c r="B3783" s="232"/>
      <c r="E3783" s="232"/>
      <c r="F3783" s="234"/>
      <c r="H3783" s="234"/>
      <c r="I3783" s="234"/>
      <c r="J3783" s="234"/>
    </row>
    <row r="3784" spans="2:10">
      <c r="B3784" s="232"/>
      <c r="E3784" s="232"/>
      <c r="F3784" s="234"/>
      <c r="H3784" s="234"/>
      <c r="I3784" s="234"/>
      <c r="J3784" s="234"/>
    </row>
    <row r="3785" spans="2:10">
      <c r="B3785" s="232"/>
      <c r="E3785" s="232"/>
      <c r="F3785" s="234"/>
      <c r="H3785" s="234"/>
      <c r="I3785" s="234"/>
      <c r="J3785" s="234"/>
    </row>
    <row r="3786" spans="2:10">
      <c r="B3786" s="232"/>
      <c r="E3786" s="232"/>
      <c r="F3786" s="234"/>
      <c r="H3786" s="234"/>
      <c r="I3786" s="234"/>
      <c r="J3786" s="234"/>
    </row>
    <row r="3787" spans="2:10">
      <c r="B3787" s="232"/>
      <c r="E3787" s="232"/>
      <c r="F3787" s="234"/>
      <c r="H3787" s="234"/>
      <c r="I3787" s="234"/>
      <c r="J3787" s="234"/>
    </row>
    <row r="3788" spans="2:10">
      <c r="B3788" s="232"/>
      <c r="E3788" s="232"/>
      <c r="F3788" s="234"/>
      <c r="H3788" s="234"/>
      <c r="I3788" s="234"/>
      <c r="J3788" s="234"/>
    </row>
    <row r="3789" spans="2:10">
      <c r="B3789" s="232"/>
      <c r="E3789" s="232"/>
      <c r="F3789" s="234"/>
      <c r="H3789" s="234"/>
      <c r="I3789" s="234"/>
      <c r="J3789" s="234"/>
    </row>
    <row r="3790" spans="2:10">
      <c r="B3790" s="232"/>
      <c r="E3790" s="232"/>
      <c r="F3790" s="234"/>
      <c r="H3790" s="234"/>
      <c r="I3790" s="234"/>
      <c r="J3790" s="234"/>
    </row>
    <row r="3791" spans="2:10">
      <c r="B3791" s="232"/>
      <c r="E3791" s="232"/>
      <c r="F3791" s="234"/>
      <c r="H3791" s="234"/>
      <c r="I3791" s="234"/>
      <c r="J3791" s="234"/>
    </row>
    <row r="3792" spans="2:10">
      <c r="B3792" s="232"/>
      <c r="E3792" s="232"/>
      <c r="F3792" s="234"/>
      <c r="H3792" s="234"/>
      <c r="I3792" s="234"/>
      <c r="J3792" s="234"/>
    </row>
    <row r="3793" spans="2:10">
      <c r="B3793" s="232"/>
      <c r="E3793" s="232"/>
      <c r="F3793" s="234"/>
      <c r="H3793" s="234"/>
      <c r="I3793" s="234"/>
      <c r="J3793" s="234"/>
    </row>
    <row r="3794" spans="2:10">
      <c r="B3794" s="232"/>
      <c r="E3794" s="232"/>
      <c r="F3794" s="234"/>
      <c r="H3794" s="234"/>
      <c r="I3794" s="234"/>
      <c r="J3794" s="234"/>
    </row>
    <row r="3795" spans="2:10">
      <c r="B3795" s="232"/>
      <c r="E3795" s="232"/>
      <c r="F3795" s="234"/>
      <c r="H3795" s="234"/>
      <c r="I3795" s="234"/>
      <c r="J3795" s="234"/>
    </row>
    <row r="3796" spans="2:10">
      <c r="B3796" s="232"/>
      <c r="E3796" s="232"/>
      <c r="F3796" s="234"/>
      <c r="H3796" s="234"/>
      <c r="I3796" s="234"/>
      <c r="J3796" s="234"/>
    </row>
    <row r="3797" spans="2:10">
      <c r="B3797" s="232"/>
      <c r="E3797" s="232"/>
      <c r="F3797" s="234"/>
      <c r="H3797" s="234"/>
      <c r="I3797" s="234"/>
      <c r="J3797" s="234"/>
    </row>
    <row r="3798" spans="2:10">
      <c r="B3798" s="232"/>
      <c r="E3798" s="232"/>
      <c r="F3798" s="234"/>
      <c r="H3798" s="234"/>
      <c r="I3798" s="234"/>
      <c r="J3798" s="234"/>
    </row>
    <row r="3799" spans="2:10">
      <c r="B3799" s="232"/>
      <c r="E3799" s="232"/>
      <c r="F3799" s="234"/>
      <c r="H3799" s="234"/>
      <c r="I3799" s="234"/>
      <c r="J3799" s="234"/>
    </row>
    <row r="3800" spans="2:10">
      <c r="B3800" s="232"/>
      <c r="E3800" s="232"/>
      <c r="F3800" s="234"/>
      <c r="H3800" s="234"/>
      <c r="I3800" s="234"/>
      <c r="J3800" s="234"/>
    </row>
    <row r="3801" spans="2:10">
      <c r="B3801" s="232"/>
      <c r="E3801" s="232"/>
      <c r="F3801" s="234"/>
      <c r="H3801" s="234"/>
      <c r="I3801" s="234"/>
      <c r="J3801" s="234"/>
    </row>
    <row r="3802" spans="2:10">
      <c r="B3802" s="232"/>
      <c r="E3802" s="232"/>
      <c r="F3802" s="234"/>
      <c r="H3802" s="234"/>
      <c r="I3802" s="234"/>
      <c r="J3802" s="234"/>
    </row>
    <row r="3803" spans="2:10">
      <c r="B3803" s="232"/>
      <c r="E3803" s="232"/>
      <c r="F3803" s="234"/>
      <c r="H3803" s="234"/>
      <c r="I3803" s="234"/>
      <c r="J3803" s="234"/>
    </row>
    <row r="3804" spans="2:10">
      <c r="B3804" s="232"/>
      <c r="E3804" s="232"/>
      <c r="F3804" s="234"/>
      <c r="H3804" s="234"/>
      <c r="I3804" s="234"/>
      <c r="J3804" s="234"/>
    </row>
    <row r="3805" spans="2:10">
      <c r="B3805" s="232"/>
      <c r="E3805" s="232"/>
      <c r="F3805" s="234"/>
      <c r="H3805" s="234"/>
      <c r="I3805" s="234"/>
      <c r="J3805" s="234"/>
    </row>
    <row r="3806" spans="2:10">
      <c r="B3806" s="232"/>
      <c r="E3806" s="232"/>
      <c r="F3806" s="234"/>
      <c r="H3806" s="234"/>
      <c r="I3806" s="234"/>
      <c r="J3806" s="234"/>
    </row>
    <row r="3807" spans="2:10">
      <c r="B3807" s="232"/>
      <c r="E3807" s="232"/>
      <c r="F3807" s="234"/>
      <c r="H3807" s="234"/>
      <c r="I3807" s="234"/>
      <c r="J3807" s="234"/>
    </row>
    <row r="3808" spans="2:10">
      <c r="B3808" s="232"/>
      <c r="E3808" s="232"/>
      <c r="F3808" s="234"/>
      <c r="H3808" s="234"/>
      <c r="I3808" s="234"/>
      <c r="J3808" s="234"/>
    </row>
    <row r="3809" spans="2:10">
      <c r="B3809" s="232"/>
      <c r="E3809" s="232"/>
      <c r="F3809" s="234"/>
      <c r="H3809" s="234"/>
      <c r="I3809" s="234"/>
      <c r="J3809" s="234"/>
    </row>
    <row r="3810" spans="2:10">
      <c r="B3810" s="232"/>
      <c r="E3810" s="232"/>
      <c r="F3810" s="234"/>
      <c r="H3810" s="234"/>
      <c r="I3810" s="234"/>
      <c r="J3810" s="234"/>
    </row>
    <row r="3811" spans="2:10">
      <c r="B3811" s="232"/>
      <c r="E3811" s="232"/>
      <c r="F3811" s="234"/>
      <c r="H3811" s="234"/>
      <c r="I3811" s="234"/>
      <c r="J3811" s="234"/>
    </row>
    <row r="3812" spans="2:10">
      <c r="B3812" s="232"/>
      <c r="E3812" s="232"/>
      <c r="F3812" s="234"/>
      <c r="H3812" s="234"/>
      <c r="I3812" s="234"/>
      <c r="J3812" s="234"/>
    </row>
    <row r="3813" spans="2:10">
      <c r="B3813" s="232"/>
      <c r="E3813" s="232"/>
      <c r="F3813" s="234"/>
      <c r="H3813" s="234"/>
      <c r="I3813" s="234"/>
      <c r="J3813" s="234"/>
    </row>
    <row r="3814" spans="2:10">
      <c r="B3814" s="232"/>
      <c r="E3814" s="232"/>
      <c r="F3814" s="234"/>
      <c r="H3814" s="234"/>
      <c r="I3814" s="234"/>
      <c r="J3814" s="234"/>
    </row>
    <row r="3815" spans="2:10">
      <c r="B3815" s="232"/>
      <c r="E3815" s="232"/>
      <c r="F3815" s="234"/>
      <c r="H3815" s="234"/>
      <c r="I3815" s="234"/>
      <c r="J3815" s="234"/>
    </row>
    <row r="3816" spans="2:10">
      <c r="B3816" s="232"/>
      <c r="E3816" s="232"/>
      <c r="F3816" s="234"/>
      <c r="H3816" s="234"/>
      <c r="I3816" s="234"/>
      <c r="J3816" s="234"/>
    </row>
    <row r="3817" spans="2:10">
      <c r="B3817" s="232"/>
      <c r="E3817" s="232"/>
      <c r="F3817" s="234"/>
      <c r="H3817" s="234"/>
      <c r="I3817" s="234"/>
      <c r="J3817" s="234"/>
    </row>
    <row r="3818" spans="2:10">
      <c r="B3818" s="232"/>
      <c r="E3818" s="232"/>
      <c r="F3818" s="234"/>
      <c r="H3818" s="234"/>
      <c r="I3818" s="234"/>
      <c r="J3818" s="234"/>
    </row>
    <row r="3819" spans="2:10">
      <c r="B3819" s="232"/>
      <c r="E3819" s="232"/>
      <c r="F3819" s="234"/>
      <c r="H3819" s="234"/>
      <c r="I3819" s="234"/>
      <c r="J3819" s="234"/>
    </row>
    <row r="3820" spans="2:10">
      <c r="B3820" s="232"/>
      <c r="E3820" s="232"/>
      <c r="F3820" s="234"/>
      <c r="H3820" s="234"/>
      <c r="I3820" s="234"/>
      <c r="J3820" s="234"/>
    </row>
    <row r="3821" spans="2:10">
      <c r="B3821" s="232"/>
      <c r="E3821" s="232"/>
      <c r="F3821" s="234"/>
      <c r="H3821" s="234"/>
      <c r="I3821" s="234"/>
      <c r="J3821" s="234"/>
    </row>
    <row r="3822" spans="2:10">
      <c r="B3822" s="232"/>
      <c r="E3822" s="232"/>
      <c r="F3822" s="234"/>
      <c r="H3822" s="234"/>
      <c r="I3822" s="234"/>
      <c r="J3822" s="234"/>
    </row>
    <row r="3823" spans="2:10">
      <c r="B3823" s="232"/>
      <c r="E3823" s="232"/>
      <c r="F3823" s="234"/>
      <c r="H3823" s="234"/>
      <c r="I3823" s="234"/>
      <c r="J3823" s="234"/>
    </row>
    <row r="3824" spans="2:10">
      <c r="B3824" s="232"/>
      <c r="E3824" s="232"/>
      <c r="F3824" s="234"/>
      <c r="H3824" s="234"/>
      <c r="I3824" s="234"/>
      <c r="J3824" s="234"/>
    </row>
    <row r="3825" spans="2:10">
      <c r="B3825" s="232"/>
      <c r="E3825" s="232"/>
      <c r="F3825" s="234"/>
      <c r="H3825" s="234"/>
      <c r="I3825" s="234"/>
      <c r="J3825" s="234"/>
    </row>
    <row r="3826" spans="2:10">
      <c r="B3826" s="232"/>
      <c r="E3826" s="232"/>
      <c r="F3826" s="234"/>
      <c r="H3826" s="234"/>
      <c r="I3826" s="234"/>
      <c r="J3826" s="234"/>
    </row>
    <row r="3827" spans="2:10">
      <c r="B3827" s="232"/>
      <c r="E3827" s="232"/>
      <c r="F3827" s="234"/>
      <c r="H3827" s="234"/>
      <c r="I3827" s="234"/>
      <c r="J3827" s="234"/>
    </row>
    <row r="3828" spans="2:10">
      <c r="B3828" s="232"/>
      <c r="E3828" s="232"/>
      <c r="F3828" s="234"/>
      <c r="H3828" s="234"/>
      <c r="I3828" s="234"/>
      <c r="J3828" s="234"/>
    </row>
    <row r="3829" spans="2:10">
      <c r="B3829" s="232"/>
      <c r="E3829" s="232"/>
      <c r="F3829" s="234"/>
      <c r="H3829" s="234"/>
      <c r="I3829" s="234"/>
      <c r="J3829" s="234"/>
    </row>
    <row r="3830" spans="2:10">
      <c r="B3830" s="232"/>
      <c r="E3830" s="232"/>
      <c r="F3830" s="234"/>
      <c r="H3830" s="234"/>
      <c r="I3830" s="234"/>
      <c r="J3830" s="234"/>
    </row>
    <row r="3831" spans="2:10">
      <c r="B3831" s="232"/>
      <c r="E3831" s="232"/>
      <c r="F3831" s="234"/>
      <c r="H3831" s="234"/>
      <c r="I3831" s="234"/>
      <c r="J3831" s="234"/>
    </row>
    <row r="3832" spans="2:10">
      <c r="B3832" s="232"/>
      <c r="E3832" s="232"/>
      <c r="F3832" s="234"/>
      <c r="H3832" s="234"/>
      <c r="I3832" s="234"/>
      <c r="J3832" s="234"/>
    </row>
    <row r="3833" spans="2:10">
      <c r="B3833" s="232"/>
      <c r="E3833" s="232"/>
      <c r="F3833" s="234"/>
      <c r="H3833" s="234"/>
      <c r="I3833" s="234"/>
      <c r="J3833" s="234"/>
    </row>
    <row r="3834" spans="2:10">
      <c r="B3834" s="232"/>
      <c r="E3834" s="232"/>
      <c r="F3834" s="234"/>
      <c r="H3834" s="234"/>
      <c r="I3834" s="234"/>
      <c r="J3834" s="234"/>
    </row>
    <row r="3835" spans="2:10">
      <c r="B3835" s="232"/>
      <c r="E3835" s="232"/>
      <c r="F3835" s="234"/>
      <c r="H3835" s="234"/>
      <c r="I3835" s="234"/>
      <c r="J3835" s="234"/>
    </row>
    <row r="3836" spans="2:10">
      <c r="B3836" s="232"/>
      <c r="E3836" s="232"/>
      <c r="F3836" s="234"/>
      <c r="H3836" s="234"/>
      <c r="I3836" s="234"/>
      <c r="J3836" s="234"/>
    </row>
    <row r="3837" spans="2:10">
      <c r="B3837" s="232"/>
      <c r="E3837" s="232"/>
      <c r="F3837" s="234"/>
      <c r="H3837" s="234"/>
      <c r="I3837" s="234"/>
      <c r="J3837" s="234"/>
    </row>
    <row r="3838" spans="2:10">
      <c r="B3838" s="232"/>
      <c r="E3838" s="232"/>
      <c r="F3838" s="234"/>
      <c r="H3838" s="234"/>
      <c r="I3838" s="234"/>
      <c r="J3838" s="234"/>
    </row>
    <row r="3839" spans="2:10">
      <c r="B3839" s="232"/>
      <c r="E3839" s="232"/>
      <c r="F3839" s="234"/>
      <c r="H3839" s="234"/>
      <c r="I3839" s="234"/>
      <c r="J3839" s="234"/>
    </row>
    <row r="3840" spans="2:10">
      <c r="B3840" s="232"/>
      <c r="E3840" s="232"/>
      <c r="F3840" s="234"/>
      <c r="H3840" s="234"/>
      <c r="I3840" s="234"/>
      <c r="J3840" s="234"/>
    </row>
    <row r="3841" spans="2:10">
      <c r="B3841" s="232"/>
      <c r="E3841" s="232"/>
      <c r="F3841" s="234"/>
      <c r="H3841" s="234"/>
      <c r="I3841" s="234"/>
      <c r="J3841" s="234"/>
    </row>
    <row r="3842" spans="2:10">
      <c r="B3842" s="232"/>
      <c r="E3842" s="232"/>
      <c r="F3842" s="234"/>
      <c r="H3842" s="234"/>
      <c r="I3842" s="234"/>
      <c r="J3842" s="234"/>
    </row>
    <row r="3843" spans="2:10">
      <c r="B3843" s="232"/>
      <c r="E3843" s="232"/>
      <c r="F3843" s="234"/>
      <c r="H3843" s="234"/>
      <c r="I3843" s="234"/>
      <c r="J3843" s="234"/>
    </row>
    <row r="3844" spans="2:10">
      <c r="B3844" s="232"/>
      <c r="E3844" s="232"/>
      <c r="F3844" s="234"/>
      <c r="H3844" s="234"/>
      <c r="I3844" s="234"/>
      <c r="J3844" s="234"/>
    </row>
    <row r="3845" spans="2:10">
      <c r="B3845" s="232"/>
      <c r="E3845" s="232"/>
      <c r="F3845" s="234"/>
      <c r="H3845" s="234"/>
      <c r="I3845" s="234"/>
      <c r="J3845" s="234"/>
    </row>
    <row r="3846" spans="2:10">
      <c r="B3846" s="232"/>
      <c r="E3846" s="232"/>
      <c r="F3846" s="234"/>
      <c r="H3846" s="234"/>
      <c r="I3846" s="234"/>
      <c r="J3846" s="234"/>
    </row>
    <row r="3847" spans="2:10">
      <c r="B3847" s="232"/>
      <c r="E3847" s="232"/>
      <c r="F3847" s="234"/>
      <c r="H3847" s="234"/>
      <c r="I3847" s="234"/>
      <c r="J3847" s="234"/>
    </row>
    <row r="3848" spans="2:10">
      <c r="B3848" s="232"/>
      <c r="E3848" s="232"/>
      <c r="F3848" s="234"/>
      <c r="H3848" s="234"/>
      <c r="I3848" s="234"/>
      <c r="J3848" s="234"/>
    </row>
    <row r="3849" spans="2:10">
      <c r="B3849" s="232"/>
      <c r="E3849" s="232"/>
      <c r="F3849" s="234"/>
      <c r="H3849" s="234"/>
      <c r="I3849" s="234"/>
      <c r="J3849" s="234"/>
    </row>
    <row r="3850" spans="2:10">
      <c r="B3850" s="232"/>
      <c r="E3850" s="232"/>
      <c r="F3850" s="234"/>
      <c r="H3850" s="234"/>
      <c r="I3850" s="234"/>
      <c r="J3850" s="234"/>
    </row>
    <row r="3851" spans="2:10">
      <c r="B3851" s="232"/>
      <c r="E3851" s="232"/>
      <c r="F3851" s="234"/>
      <c r="H3851" s="234"/>
      <c r="I3851" s="234"/>
      <c r="J3851" s="234"/>
    </row>
    <row r="3852" spans="2:10">
      <c r="B3852" s="232"/>
      <c r="E3852" s="232"/>
      <c r="F3852" s="234"/>
      <c r="H3852" s="234"/>
      <c r="I3852" s="234"/>
      <c r="J3852" s="234"/>
    </row>
    <row r="3853" spans="2:10">
      <c r="B3853" s="232"/>
      <c r="E3853" s="232"/>
      <c r="F3853" s="234"/>
      <c r="H3853" s="234"/>
      <c r="I3853" s="234"/>
      <c r="J3853" s="234"/>
    </row>
    <row r="3854" spans="2:10">
      <c r="B3854" s="232"/>
      <c r="E3854" s="232"/>
      <c r="F3854" s="234"/>
      <c r="H3854" s="234"/>
      <c r="I3854" s="234"/>
      <c r="J3854" s="234"/>
    </row>
    <row r="3855" spans="2:10">
      <c r="B3855" s="232"/>
      <c r="E3855" s="232"/>
      <c r="F3855" s="234"/>
      <c r="H3855" s="234"/>
      <c r="I3855" s="234"/>
      <c r="J3855" s="234"/>
    </row>
    <row r="3856" spans="2:10">
      <c r="B3856" s="232"/>
      <c r="E3856" s="232"/>
      <c r="F3856" s="234"/>
      <c r="H3856" s="234"/>
      <c r="I3856" s="234"/>
      <c r="J3856" s="234"/>
    </row>
    <row r="3857" spans="2:10">
      <c r="B3857" s="232"/>
      <c r="E3857" s="232"/>
      <c r="F3857" s="234"/>
      <c r="H3857" s="234"/>
      <c r="I3857" s="234"/>
      <c r="J3857" s="234"/>
    </row>
    <row r="3858" spans="2:10">
      <c r="B3858" s="232"/>
      <c r="E3858" s="232"/>
      <c r="F3858" s="234"/>
      <c r="H3858" s="234"/>
      <c r="I3858" s="234"/>
      <c r="J3858" s="234"/>
    </row>
    <row r="3859" spans="2:10">
      <c r="B3859" s="232"/>
      <c r="E3859" s="232"/>
      <c r="F3859" s="234"/>
      <c r="H3859" s="234"/>
      <c r="I3859" s="234"/>
      <c r="J3859" s="234"/>
    </row>
    <row r="3860" spans="2:10">
      <c r="B3860" s="232"/>
      <c r="E3860" s="232"/>
      <c r="F3860" s="234"/>
      <c r="H3860" s="234"/>
      <c r="I3860" s="234"/>
      <c r="J3860" s="234"/>
    </row>
    <row r="3861" spans="2:10">
      <c r="B3861" s="232"/>
      <c r="E3861" s="232"/>
      <c r="F3861" s="234"/>
      <c r="H3861" s="234"/>
      <c r="I3861" s="234"/>
      <c r="J3861" s="234"/>
    </row>
    <row r="3862" spans="2:10">
      <c r="B3862" s="232"/>
      <c r="E3862" s="232"/>
      <c r="F3862" s="234"/>
      <c r="H3862" s="234"/>
      <c r="I3862" s="234"/>
      <c r="J3862" s="234"/>
    </row>
    <row r="3863" spans="2:10">
      <c r="B3863" s="232"/>
      <c r="E3863" s="232"/>
      <c r="F3863" s="234"/>
      <c r="H3863" s="234"/>
      <c r="I3863" s="234"/>
      <c r="J3863" s="234"/>
    </row>
    <row r="3864" spans="2:10">
      <c r="B3864" s="232"/>
      <c r="E3864" s="232"/>
      <c r="F3864" s="234"/>
      <c r="H3864" s="234"/>
      <c r="I3864" s="234"/>
      <c r="J3864" s="234"/>
    </row>
    <row r="3865" spans="2:10">
      <c r="B3865" s="232"/>
      <c r="E3865" s="232"/>
      <c r="F3865" s="234"/>
      <c r="H3865" s="234"/>
      <c r="I3865" s="234"/>
      <c r="J3865" s="234"/>
    </row>
    <row r="3866" spans="2:10">
      <c r="B3866" s="232"/>
      <c r="E3866" s="232"/>
      <c r="F3866" s="234"/>
      <c r="H3866" s="234"/>
      <c r="I3866" s="234"/>
      <c r="J3866" s="234"/>
    </row>
    <row r="3867" spans="2:10">
      <c r="B3867" s="232"/>
      <c r="E3867" s="232"/>
      <c r="F3867" s="234"/>
      <c r="H3867" s="234"/>
      <c r="I3867" s="234"/>
      <c r="J3867" s="234"/>
    </row>
    <row r="3868" spans="2:10">
      <c r="B3868" s="232"/>
      <c r="E3868" s="232"/>
      <c r="F3868" s="234"/>
      <c r="H3868" s="234"/>
      <c r="I3868" s="234"/>
      <c r="J3868" s="234"/>
    </row>
    <row r="3869" spans="2:10">
      <c r="B3869" s="232"/>
      <c r="E3869" s="232"/>
      <c r="F3869" s="234"/>
      <c r="H3869" s="234"/>
      <c r="I3869" s="234"/>
      <c r="J3869" s="234"/>
    </row>
    <row r="3870" spans="2:10">
      <c r="B3870" s="232"/>
      <c r="E3870" s="232"/>
      <c r="F3870" s="234"/>
      <c r="H3870" s="234"/>
      <c r="I3870" s="234"/>
      <c r="J3870" s="234"/>
    </row>
    <row r="3871" spans="2:10">
      <c r="B3871" s="232"/>
      <c r="E3871" s="232"/>
      <c r="F3871" s="234"/>
      <c r="H3871" s="234"/>
      <c r="I3871" s="234"/>
      <c r="J3871" s="234"/>
    </row>
    <row r="3872" spans="2:10">
      <c r="B3872" s="232"/>
      <c r="E3872" s="232"/>
      <c r="F3872" s="234"/>
      <c r="H3872" s="234"/>
      <c r="I3872" s="234"/>
      <c r="J3872" s="234"/>
    </row>
    <row r="3873" spans="2:10">
      <c r="B3873" s="232"/>
      <c r="E3873" s="232"/>
      <c r="F3873" s="234"/>
      <c r="H3873" s="234"/>
      <c r="I3873" s="234"/>
      <c r="J3873" s="234"/>
    </row>
    <row r="3874" spans="2:10">
      <c r="B3874" s="232"/>
      <c r="E3874" s="232"/>
      <c r="F3874" s="234"/>
      <c r="H3874" s="234"/>
      <c r="I3874" s="234"/>
      <c r="J3874" s="234"/>
    </row>
    <row r="3875" spans="2:10">
      <c r="B3875" s="232"/>
      <c r="E3875" s="232"/>
      <c r="F3875" s="234"/>
      <c r="H3875" s="234"/>
      <c r="I3875" s="234"/>
      <c r="J3875" s="234"/>
    </row>
    <row r="3876" spans="2:10">
      <c r="B3876" s="232"/>
      <c r="E3876" s="232"/>
      <c r="F3876" s="234"/>
      <c r="H3876" s="234"/>
      <c r="I3876" s="234"/>
      <c r="J3876" s="234"/>
    </row>
    <row r="3877" spans="2:10">
      <c r="B3877" s="232"/>
      <c r="E3877" s="232"/>
      <c r="F3877" s="234"/>
      <c r="H3877" s="234"/>
      <c r="I3877" s="234"/>
      <c r="J3877" s="234"/>
    </row>
    <row r="3878" spans="2:10">
      <c r="B3878" s="232"/>
      <c r="E3878" s="232"/>
      <c r="F3878" s="234"/>
      <c r="H3878" s="234"/>
      <c r="I3878" s="234"/>
      <c r="J3878" s="234"/>
    </row>
    <row r="3879" spans="2:10">
      <c r="B3879" s="232"/>
      <c r="E3879" s="232"/>
      <c r="F3879" s="234"/>
      <c r="H3879" s="234"/>
      <c r="I3879" s="234"/>
      <c r="J3879" s="234"/>
    </row>
    <row r="3880" spans="2:10">
      <c r="B3880" s="232"/>
      <c r="E3880" s="232"/>
      <c r="F3880" s="234"/>
      <c r="H3880" s="234"/>
      <c r="I3880" s="234"/>
      <c r="J3880" s="234"/>
    </row>
    <row r="3881" spans="2:10">
      <c r="B3881" s="232"/>
      <c r="E3881" s="232"/>
      <c r="F3881" s="234"/>
      <c r="H3881" s="234"/>
      <c r="I3881" s="234"/>
      <c r="J3881" s="234"/>
    </row>
    <row r="3882" spans="2:10">
      <c r="B3882" s="232"/>
      <c r="E3882" s="232"/>
      <c r="F3882" s="234"/>
      <c r="H3882" s="234"/>
      <c r="I3882" s="234"/>
      <c r="J3882" s="234"/>
    </row>
    <row r="3883" spans="2:10">
      <c r="B3883" s="232"/>
      <c r="E3883" s="232"/>
      <c r="F3883" s="234"/>
      <c r="H3883" s="234"/>
      <c r="I3883" s="234"/>
      <c r="J3883" s="234"/>
    </row>
    <row r="3884" spans="2:10">
      <c r="B3884" s="232"/>
      <c r="E3884" s="232"/>
      <c r="F3884" s="234"/>
      <c r="H3884" s="234"/>
      <c r="I3884" s="234"/>
      <c r="J3884" s="234"/>
    </row>
    <row r="3885" spans="2:10">
      <c r="B3885" s="232"/>
      <c r="E3885" s="232"/>
      <c r="F3885" s="234"/>
      <c r="H3885" s="234"/>
      <c r="I3885" s="234"/>
      <c r="J3885" s="234"/>
    </row>
    <row r="3886" spans="2:10">
      <c r="B3886" s="232"/>
      <c r="E3886" s="232"/>
      <c r="F3886" s="234"/>
      <c r="H3886" s="234"/>
      <c r="I3886" s="234"/>
      <c r="J3886" s="234"/>
    </row>
    <row r="3887" spans="2:10">
      <c r="B3887" s="232"/>
      <c r="E3887" s="232"/>
      <c r="F3887" s="234"/>
      <c r="H3887" s="234"/>
      <c r="I3887" s="234"/>
      <c r="J3887" s="234"/>
    </row>
    <row r="3888" spans="2:10">
      <c r="B3888" s="232"/>
      <c r="E3888" s="232"/>
      <c r="F3888" s="234"/>
      <c r="H3888" s="234"/>
      <c r="I3888" s="234"/>
      <c r="J3888" s="234"/>
    </row>
    <row r="3889" spans="2:10">
      <c r="B3889" s="232"/>
      <c r="E3889" s="232"/>
      <c r="F3889" s="234"/>
      <c r="H3889" s="234"/>
      <c r="I3889" s="234"/>
      <c r="J3889" s="234"/>
    </row>
    <row r="3890" spans="2:10">
      <c r="B3890" s="232"/>
      <c r="E3890" s="232"/>
      <c r="F3890" s="234"/>
      <c r="H3890" s="234"/>
      <c r="I3890" s="234"/>
      <c r="J3890" s="234"/>
    </row>
    <row r="3891" spans="2:10">
      <c r="B3891" s="232"/>
      <c r="E3891" s="232"/>
      <c r="F3891" s="234"/>
      <c r="H3891" s="234"/>
      <c r="I3891" s="234"/>
      <c r="J3891" s="234"/>
    </row>
    <row r="3892" spans="2:10">
      <c r="B3892" s="232"/>
      <c r="E3892" s="232"/>
      <c r="F3892" s="234"/>
      <c r="H3892" s="234"/>
      <c r="I3892" s="234"/>
      <c r="J3892" s="234"/>
    </row>
    <row r="3893" spans="2:10">
      <c r="B3893" s="232"/>
      <c r="E3893" s="232"/>
      <c r="F3893" s="234"/>
      <c r="H3893" s="234"/>
      <c r="I3893" s="234"/>
      <c r="J3893" s="234"/>
    </row>
    <row r="3894" spans="2:10">
      <c r="B3894" s="232"/>
      <c r="E3894" s="232"/>
      <c r="F3894" s="234"/>
      <c r="H3894" s="234"/>
      <c r="I3894" s="234"/>
      <c r="J3894" s="234"/>
    </row>
    <row r="3895" spans="2:10">
      <c r="B3895" s="232"/>
      <c r="E3895" s="232"/>
      <c r="F3895" s="234"/>
      <c r="H3895" s="234"/>
      <c r="I3895" s="234"/>
      <c r="J3895" s="234"/>
    </row>
    <row r="3896" spans="2:10">
      <c r="B3896" s="232"/>
      <c r="E3896" s="232"/>
      <c r="F3896" s="234"/>
      <c r="H3896" s="234"/>
      <c r="I3896" s="234"/>
      <c r="J3896" s="234"/>
    </row>
    <row r="3897" spans="2:10">
      <c r="B3897" s="232"/>
      <c r="E3897" s="232"/>
      <c r="F3897" s="234"/>
      <c r="H3897" s="234"/>
      <c r="I3897" s="234"/>
      <c r="J3897" s="234"/>
    </row>
    <row r="3898" spans="2:10">
      <c r="B3898" s="232"/>
      <c r="E3898" s="232"/>
      <c r="F3898" s="234"/>
      <c r="H3898" s="234"/>
      <c r="I3898" s="234"/>
      <c r="J3898" s="234"/>
    </row>
    <row r="3899" spans="2:10">
      <c r="B3899" s="232"/>
      <c r="E3899" s="232"/>
      <c r="F3899" s="234"/>
      <c r="H3899" s="234"/>
      <c r="I3899" s="234"/>
      <c r="J3899" s="234"/>
    </row>
    <row r="3900" spans="2:10">
      <c r="B3900" s="232"/>
      <c r="E3900" s="232"/>
      <c r="F3900" s="234"/>
      <c r="H3900" s="234"/>
      <c r="I3900" s="234"/>
      <c r="J3900" s="234"/>
    </row>
    <row r="3901" spans="2:10">
      <c r="B3901" s="232"/>
      <c r="E3901" s="232"/>
      <c r="F3901" s="234"/>
      <c r="H3901" s="234"/>
      <c r="I3901" s="234"/>
      <c r="J3901" s="234"/>
    </row>
    <row r="3902" spans="2:10">
      <c r="B3902" s="232"/>
      <c r="E3902" s="232"/>
      <c r="F3902" s="234"/>
      <c r="H3902" s="234"/>
      <c r="I3902" s="234"/>
      <c r="J3902" s="234"/>
    </row>
    <row r="3903" spans="2:10">
      <c r="B3903" s="232"/>
      <c r="E3903" s="232"/>
      <c r="F3903" s="234"/>
      <c r="H3903" s="234"/>
      <c r="I3903" s="234"/>
      <c r="J3903" s="234"/>
    </row>
    <row r="3904" spans="2:10">
      <c r="B3904" s="232"/>
      <c r="E3904" s="232"/>
      <c r="F3904" s="234"/>
      <c r="H3904" s="234"/>
      <c r="I3904" s="234"/>
      <c r="J3904" s="234"/>
    </row>
    <row r="3905" spans="2:10">
      <c r="B3905" s="232"/>
      <c r="E3905" s="232"/>
      <c r="F3905" s="234"/>
      <c r="H3905" s="234"/>
      <c r="I3905" s="234"/>
      <c r="J3905" s="234"/>
    </row>
    <row r="3906" spans="2:10">
      <c r="B3906" s="232"/>
      <c r="E3906" s="232"/>
      <c r="F3906" s="234"/>
      <c r="H3906" s="234"/>
      <c r="I3906" s="234"/>
      <c r="J3906" s="234"/>
    </row>
    <row r="3907" spans="2:10">
      <c r="B3907" s="232"/>
      <c r="E3907" s="232"/>
      <c r="F3907" s="234"/>
      <c r="H3907" s="234"/>
      <c r="I3907" s="234"/>
      <c r="J3907" s="234"/>
    </row>
    <row r="3908" spans="2:10">
      <c r="B3908" s="232"/>
      <c r="E3908" s="232"/>
      <c r="F3908" s="234"/>
      <c r="H3908" s="234"/>
      <c r="I3908" s="234"/>
      <c r="J3908" s="234"/>
    </row>
    <row r="3909" spans="2:10">
      <c r="B3909" s="232"/>
      <c r="E3909" s="232"/>
      <c r="F3909" s="234"/>
      <c r="H3909" s="234"/>
      <c r="I3909" s="234"/>
      <c r="J3909" s="234"/>
    </row>
    <row r="3910" spans="2:10">
      <c r="B3910" s="232"/>
      <c r="E3910" s="232"/>
      <c r="F3910" s="234"/>
      <c r="H3910" s="234"/>
      <c r="I3910" s="234"/>
      <c r="J3910" s="234"/>
    </row>
    <row r="3911" spans="2:10">
      <c r="B3911" s="232"/>
      <c r="E3911" s="232"/>
      <c r="F3911" s="234"/>
      <c r="H3911" s="234"/>
      <c r="I3911" s="234"/>
      <c r="J3911" s="234"/>
    </row>
    <row r="3912" spans="2:10">
      <c r="B3912" s="232"/>
      <c r="E3912" s="232"/>
      <c r="F3912" s="234"/>
      <c r="H3912" s="234"/>
      <c r="I3912" s="234"/>
      <c r="J3912" s="234"/>
    </row>
    <row r="3913" spans="2:10">
      <c r="B3913" s="232"/>
      <c r="E3913" s="232"/>
      <c r="F3913" s="234"/>
      <c r="H3913" s="234"/>
      <c r="I3913" s="234"/>
      <c r="J3913" s="234"/>
    </row>
    <row r="3914" spans="2:10">
      <c r="B3914" s="232"/>
      <c r="E3914" s="232"/>
      <c r="F3914" s="234"/>
      <c r="H3914" s="234"/>
      <c r="I3914" s="234"/>
      <c r="J3914" s="234"/>
    </row>
    <row r="3915" spans="2:10">
      <c r="B3915" s="232"/>
      <c r="E3915" s="232"/>
      <c r="F3915" s="234"/>
      <c r="H3915" s="234"/>
      <c r="I3915" s="234"/>
      <c r="J3915" s="234"/>
    </row>
    <row r="3916" spans="2:10">
      <c r="B3916" s="232"/>
      <c r="E3916" s="232"/>
      <c r="F3916" s="234"/>
      <c r="H3916" s="234"/>
      <c r="I3916" s="234"/>
      <c r="J3916" s="234"/>
    </row>
    <row r="3917" spans="2:10">
      <c r="B3917" s="232"/>
      <c r="E3917" s="232"/>
      <c r="F3917" s="234"/>
      <c r="H3917" s="234"/>
      <c r="I3917" s="234"/>
      <c r="J3917" s="234"/>
    </row>
    <row r="3918" spans="2:10">
      <c r="B3918" s="232"/>
      <c r="E3918" s="232"/>
      <c r="F3918" s="234"/>
      <c r="H3918" s="234"/>
      <c r="I3918" s="234"/>
      <c r="J3918" s="234"/>
    </row>
    <row r="3919" spans="2:10">
      <c r="B3919" s="232"/>
      <c r="E3919" s="232"/>
      <c r="F3919" s="234"/>
      <c r="H3919" s="234"/>
      <c r="I3919" s="234"/>
      <c r="J3919" s="234"/>
    </row>
    <row r="3920" spans="2:10">
      <c r="B3920" s="232"/>
      <c r="E3920" s="232"/>
      <c r="F3920" s="234"/>
      <c r="H3920" s="234"/>
      <c r="I3920" s="234"/>
      <c r="J3920" s="234"/>
    </row>
    <row r="3921" spans="2:10">
      <c r="B3921" s="232"/>
      <c r="E3921" s="232"/>
      <c r="F3921" s="234"/>
      <c r="H3921" s="234"/>
      <c r="I3921" s="234"/>
      <c r="J3921" s="234"/>
    </row>
    <row r="3922" spans="2:10">
      <c r="B3922" s="232"/>
      <c r="E3922" s="232"/>
      <c r="F3922" s="234"/>
      <c r="H3922" s="234"/>
      <c r="I3922" s="234"/>
      <c r="J3922" s="234"/>
    </row>
    <row r="3923" spans="2:10">
      <c r="B3923" s="232"/>
      <c r="E3923" s="232"/>
      <c r="F3923" s="234"/>
      <c r="H3923" s="234"/>
      <c r="I3923" s="234"/>
      <c r="J3923" s="234"/>
    </row>
    <row r="3924" spans="2:10">
      <c r="B3924" s="232"/>
      <c r="E3924" s="232"/>
      <c r="F3924" s="234"/>
      <c r="H3924" s="234"/>
      <c r="I3924" s="234"/>
      <c r="J3924" s="234"/>
    </row>
    <row r="3925" spans="2:10">
      <c r="B3925" s="232"/>
      <c r="E3925" s="232"/>
      <c r="F3925" s="234"/>
      <c r="H3925" s="234"/>
      <c r="I3925" s="234"/>
      <c r="J3925" s="234"/>
    </row>
    <row r="3926" spans="2:10">
      <c r="B3926" s="232"/>
      <c r="E3926" s="232"/>
      <c r="F3926" s="234"/>
      <c r="H3926" s="234"/>
      <c r="I3926" s="234"/>
      <c r="J3926" s="234"/>
    </row>
    <row r="3927" spans="2:10">
      <c r="B3927" s="232"/>
      <c r="E3927" s="232"/>
      <c r="F3927" s="234"/>
      <c r="H3927" s="234"/>
      <c r="I3927" s="234"/>
      <c r="J3927" s="234"/>
    </row>
    <row r="3928" spans="2:10">
      <c r="B3928" s="232"/>
      <c r="E3928" s="232"/>
      <c r="F3928" s="234"/>
      <c r="H3928" s="234"/>
      <c r="I3928" s="234"/>
      <c r="J3928" s="234"/>
    </row>
    <row r="3929" spans="2:10">
      <c r="B3929" s="232"/>
      <c r="E3929" s="232"/>
      <c r="F3929" s="234"/>
      <c r="H3929" s="234"/>
      <c r="I3929" s="234"/>
      <c r="J3929" s="234"/>
    </row>
    <row r="3930" spans="2:10">
      <c r="B3930" s="232"/>
      <c r="E3930" s="232"/>
      <c r="F3930" s="234"/>
      <c r="H3930" s="234"/>
      <c r="I3930" s="234"/>
      <c r="J3930" s="234"/>
    </row>
    <row r="3931" spans="2:10">
      <c r="B3931" s="232"/>
      <c r="E3931" s="232"/>
      <c r="F3931" s="234"/>
      <c r="H3931" s="234"/>
      <c r="I3931" s="234"/>
      <c r="J3931" s="234"/>
    </row>
    <row r="3932" spans="2:10">
      <c r="B3932" s="232"/>
      <c r="E3932" s="232"/>
      <c r="F3932" s="234"/>
      <c r="H3932" s="234"/>
      <c r="I3932" s="234"/>
      <c r="J3932" s="234"/>
    </row>
    <row r="3933" spans="2:10">
      <c r="B3933" s="232"/>
      <c r="E3933" s="232"/>
      <c r="F3933" s="234"/>
      <c r="H3933" s="234"/>
      <c r="I3933" s="234"/>
      <c r="J3933" s="234"/>
    </row>
    <row r="3934" spans="2:10">
      <c r="B3934" s="232"/>
      <c r="E3934" s="232"/>
      <c r="F3934" s="234"/>
      <c r="H3934" s="234"/>
      <c r="I3934" s="234"/>
      <c r="J3934" s="234"/>
    </row>
    <row r="3935" spans="2:10">
      <c r="B3935" s="232"/>
      <c r="E3935" s="232"/>
      <c r="F3935" s="234"/>
      <c r="H3935" s="234"/>
      <c r="I3935" s="234"/>
      <c r="J3935" s="234"/>
    </row>
    <row r="3936" spans="2:10">
      <c r="B3936" s="232"/>
      <c r="E3936" s="232"/>
      <c r="F3936" s="234"/>
      <c r="H3936" s="234"/>
      <c r="I3936" s="234"/>
      <c r="J3936" s="234"/>
    </row>
    <row r="3937" spans="2:10">
      <c r="B3937" s="232"/>
      <c r="E3937" s="232"/>
      <c r="F3937" s="234"/>
      <c r="H3937" s="234"/>
      <c r="I3937" s="234"/>
      <c r="J3937" s="234"/>
    </row>
    <row r="3938" spans="2:10">
      <c r="B3938" s="232"/>
      <c r="E3938" s="232"/>
      <c r="F3938" s="234"/>
      <c r="H3938" s="234"/>
      <c r="I3938" s="234"/>
      <c r="J3938" s="234"/>
    </row>
    <row r="3939" spans="2:10">
      <c r="B3939" s="232"/>
      <c r="E3939" s="232"/>
      <c r="F3939" s="234"/>
      <c r="H3939" s="234"/>
      <c r="I3939" s="234"/>
      <c r="J3939" s="234"/>
    </row>
    <row r="3940" spans="2:10">
      <c r="B3940" s="232"/>
      <c r="E3940" s="232"/>
      <c r="F3940" s="234"/>
      <c r="H3940" s="234"/>
      <c r="I3940" s="234"/>
      <c r="J3940" s="234"/>
    </row>
    <row r="3941" spans="2:10">
      <c r="B3941" s="232"/>
      <c r="E3941" s="232"/>
      <c r="F3941" s="234"/>
      <c r="H3941" s="234"/>
      <c r="I3941" s="234"/>
      <c r="J3941" s="234"/>
    </row>
    <row r="3942" spans="2:10">
      <c r="B3942" s="232"/>
      <c r="E3942" s="232"/>
      <c r="F3942" s="234"/>
      <c r="H3942" s="234"/>
      <c r="I3942" s="234"/>
      <c r="J3942" s="234"/>
    </row>
    <row r="3943" spans="2:10">
      <c r="B3943" s="232"/>
      <c r="E3943" s="232"/>
      <c r="F3943" s="234"/>
      <c r="H3943" s="234"/>
      <c r="I3943" s="234"/>
      <c r="J3943" s="234"/>
    </row>
    <row r="3944" spans="2:10">
      <c r="B3944" s="232"/>
      <c r="E3944" s="232"/>
      <c r="F3944" s="234"/>
      <c r="H3944" s="234"/>
      <c r="I3944" s="234"/>
      <c r="J3944" s="234"/>
    </row>
    <row r="3945" spans="2:10">
      <c r="B3945" s="232"/>
      <c r="E3945" s="232"/>
      <c r="F3945" s="234"/>
      <c r="H3945" s="234"/>
      <c r="I3945" s="234"/>
      <c r="J3945" s="234"/>
    </row>
    <row r="3946" spans="2:10">
      <c r="B3946" s="232"/>
      <c r="E3946" s="232"/>
      <c r="F3946" s="234"/>
      <c r="H3946" s="234"/>
      <c r="I3946" s="234"/>
      <c r="J3946" s="234"/>
    </row>
    <row r="3947" spans="2:10">
      <c r="B3947" s="232"/>
      <c r="E3947" s="232"/>
      <c r="F3947" s="234"/>
      <c r="H3947" s="234"/>
      <c r="I3947" s="234"/>
      <c r="J3947" s="234"/>
    </row>
    <row r="3948" spans="2:10">
      <c r="B3948" s="232"/>
      <c r="E3948" s="232"/>
      <c r="F3948" s="234"/>
      <c r="H3948" s="234"/>
      <c r="I3948" s="234"/>
      <c r="J3948" s="234"/>
    </row>
    <row r="3949" spans="2:10">
      <c r="B3949" s="232"/>
      <c r="E3949" s="232"/>
      <c r="F3949" s="234"/>
      <c r="H3949" s="234"/>
      <c r="I3949" s="234"/>
      <c r="J3949" s="234"/>
    </row>
    <row r="3950" spans="2:10">
      <c r="B3950" s="232"/>
      <c r="E3950" s="232"/>
      <c r="F3950" s="234"/>
      <c r="H3950" s="234"/>
      <c r="I3950" s="234"/>
      <c r="J3950" s="234"/>
    </row>
    <row r="3951" spans="2:10">
      <c r="B3951" s="232"/>
      <c r="E3951" s="232"/>
      <c r="F3951" s="234"/>
      <c r="H3951" s="234"/>
      <c r="I3951" s="234"/>
      <c r="J3951" s="234"/>
    </row>
    <row r="3952" spans="2:10">
      <c r="B3952" s="232"/>
      <c r="E3952" s="232"/>
      <c r="F3952" s="234"/>
      <c r="H3952" s="234"/>
      <c r="I3952" s="234"/>
      <c r="J3952" s="234"/>
    </row>
    <row r="3953" spans="2:10">
      <c r="B3953" s="232"/>
      <c r="E3953" s="232"/>
      <c r="F3953" s="234"/>
      <c r="H3953" s="234"/>
      <c r="I3953" s="234"/>
      <c r="J3953" s="234"/>
    </row>
    <row r="3954" spans="2:10">
      <c r="B3954" s="232"/>
      <c r="E3954" s="232"/>
      <c r="F3954" s="234"/>
      <c r="H3954" s="234"/>
      <c r="I3954" s="234"/>
      <c r="J3954" s="234"/>
    </row>
    <row r="3955" spans="2:10">
      <c r="B3955" s="232"/>
      <c r="E3955" s="232"/>
      <c r="F3955" s="234"/>
      <c r="H3955" s="234"/>
      <c r="I3955" s="234"/>
      <c r="J3955" s="234"/>
    </row>
    <row r="3956" spans="2:10">
      <c r="B3956" s="232"/>
      <c r="E3956" s="232"/>
      <c r="F3956" s="234"/>
      <c r="H3956" s="234"/>
      <c r="I3956" s="234"/>
      <c r="J3956" s="234"/>
    </row>
    <row r="3957" spans="2:10">
      <c r="B3957" s="232"/>
      <c r="E3957" s="232"/>
      <c r="F3957" s="234"/>
      <c r="H3957" s="234"/>
      <c r="I3957" s="234"/>
      <c r="J3957" s="234"/>
    </row>
    <row r="3958" spans="2:10">
      <c r="B3958" s="232"/>
      <c r="E3958" s="232"/>
      <c r="F3958" s="234"/>
      <c r="H3958" s="234"/>
      <c r="I3958" s="234"/>
      <c r="J3958" s="234"/>
    </row>
    <row r="3959" spans="2:10">
      <c r="B3959" s="232"/>
      <c r="E3959" s="232"/>
      <c r="F3959" s="234"/>
      <c r="H3959" s="234"/>
      <c r="I3959" s="234"/>
      <c r="J3959" s="234"/>
    </row>
    <row r="3960" spans="2:10">
      <c r="B3960" s="232"/>
      <c r="E3960" s="232"/>
      <c r="F3960" s="234"/>
      <c r="H3960" s="234"/>
      <c r="I3960" s="234"/>
      <c r="J3960" s="234"/>
    </row>
    <row r="3961" spans="2:10">
      <c r="B3961" s="232"/>
      <c r="E3961" s="232"/>
      <c r="F3961" s="234"/>
      <c r="H3961" s="234"/>
      <c r="I3961" s="234"/>
      <c r="J3961" s="234"/>
    </row>
    <row r="3962" spans="2:10">
      <c r="B3962" s="232"/>
      <c r="E3962" s="232"/>
      <c r="F3962" s="234"/>
      <c r="H3962" s="234"/>
      <c r="I3962" s="234"/>
      <c r="J3962" s="234"/>
    </row>
    <row r="3963" spans="2:10">
      <c r="B3963" s="232"/>
      <c r="E3963" s="232"/>
      <c r="F3963" s="234"/>
      <c r="H3963" s="234"/>
      <c r="I3963" s="234"/>
      <c r="J3963" s="234"/>
    </row>
    <row r="3964" spans="2:10">
      <c r="B3964" s="232"/>
      <c r="E3964" s="232"/>
      <c r="F3964" s="234"/>
      <c r="H3964" s="234"/>
      <c r="I3964" s="234"/>
      <c r="J3964" s="234"/>
    </row>
    <row r="3965" spans="2:10">
      <c r="B3965" s="232"/>
      <c r="E3965" s="232"/>
      <c r="F3965" s="234"/>
      <c r="H3965" s="234"/>
      <c r="I3965" s="234"/>
      <c r="J3965" s="234"/>
    </row>
    <row r="3966" spans="2:10">
      <c r="B3966" s="232"/>
      <c r="E3966" s="232"/>
      <c r="F3966" s="234"/>
      <c r="H3966" s="234"/>
      <c r="I3966" s="234"/>
      <c r="J3966" s="234"/>
    </row>
    <row r="3967" spans="2:10">
      <c r="B3967" s="232"/>
      <c r="E3967" s="232"/>
      <c r="F3967" s="234"/>
      <c r="H3967" s="234"/>
      <c r="I3967" s="234"/>
      <c r="J3967" s="234"/>
    </row>
    <row r="3968" spans="2:10">
      <c r="B3968" s="232"/>
      <c r="E3968" s="232"/>
      <c r="F3968" s="234"/>
      <c r="H3968" s="234"/>
      <c r="I3968" s="234"/>
      <c r="J3968" s="234"/>
    </row>
    <row r="3969" spans="2:10">
      <c r="B3969" s="232"/>
      <c r="E3969" s="232"/>
      <c r="F3969" s="234"/>
      <c r="H3969" s="234"/>
      <c r="I3969" s="234"/>
      <c r="J3969" s="234"/>
    </row>
    <row r="3970" spans="2:10">
      <c r="B3970" s="232"/>
      <c r="E3970" s="232"/>
      <c r="F3970" s="234"/>
      <c r="H3970" s="234"/>
      <c r="I3970" s="234"/>
      <c r="J3970" s="234"/>
    </row>
    <row r="3971" spans="2:10">
      <c r="B3971" s="232"/>
      <c r="E3971" s="232"/>
      <c r="F3971" s="234"/>
      <c r="H3971" s="234"/>
      <c r="I3971" s="234"/>
      <c r="J3971" s="234"/>
    </row>
    <row r="3972" spans="2:10">
      <c r="B3972" s="232"/>
      <c r="E3972" s="232"/>
      <c r="F3972" s="234"/>
      <c r="H3972" s="234"/>
      <c r="I3972" s="234"/>
      <c r="J3972" s="234"/>
    </row>
    <row r="3973" spans="2:10">
      <c r="B3973" s="232"/>
      <c r="E3973" s="232"/>
      <c r="F3973" s="234"/>
      <c r="H3973" s="234"/>
      <c r="I3973" s="234"/>
      <c r="J3973" s="234"/>
    </row>
    <row r="3974" spans="2:10">
      <c r="B3974" s="232"/>
      <c r="E3974" s="232"/>
      <c r="F3974" s="234"/>
      <c r="H3974" s="234"/>
      <c r="I3974" s="234"/>
      <c r="J3974" s="234"/>
    </row>
    <row r="3975" spans="2:10">
      <c r="B3975" s="232"/>
      <c r="E3975" s="232"/>
      <c r="F3975" s="234"/>
      <c r="H3975" s="234"/>
      <c r="I3975" s="234"/>
      <c r="J3975" s="234"/>
    </row>
    <row r="3976" spans="2:10">
      <c r="B3976" s="232"/>
      <c r="E3976" s="232"/>
      <c r="F3976" s="234"/>
      <c r="H3976" s="234"/>
      <c r="I3976" s="234"/>
      <c r="J3976" s="234"/>
    </row>
    <row r="3977" spans="2:10">
      <c r="B3977" s="232"/>
      <c r="E3977" s="232"/>
      <c r="F3977" s="234"/>
      <c r="H3977" s="234"/>
      <c r="I3977" s="234"/>
      <c r="J3977" s="234"/>
    </row>
    <row r="3978" spans="2:10">
      <c r="B3978" s="232"/>
      <c r="E3978" s="232"/>
      <c r="F3978" s="234"/>
      <c r="H3978" s="234"/>
      <c r="I3978" s="234"/>
      <c r="J3978" s="234"/>
    </row>
    <row r="3979" spans="2:10">
      <c r="B3979" s="232"/>
      <c r="E3979" s="232"/>
      <c r="F3979" s="234"/>
      <c r="H3979" s="234"/>
      <c r="I3979" s="234"/>
      <c r="J3979" s="234"/>
    </row>
    <row r="3980" spans="2:10">
      <c r="B3980" s="232"/>
      <c r="E3980" s="232"/>
      <c r="F3980" s="234"/>
      <c r="H3980" s="234"/>
      <c r="I3980" s="234"/>
      <c r="J3980" s="234"/>
    </row>
    <row r="3981" spans="2:10">
      <c r="B3981" s="232"/>
      <c r="E3981" s="232"/>
      <c r="F3981" s="234"/>
      <c r="H3981" s="234"/>
      <c r="I3981" s="234"/>
      <c r="J3981" s="234"/>
    </row>
    <row r="3982" spans="2:10">
      <c r="B3982" s="232"/>
      <c r="E3982" s="232"/>
      <c r="F3982" s="234"/>
      <c r="H3982" s="234"/>
      <c r="I3982" s="234"/>
      <c r="J3982" s="234"/>
    </row>
    <row r="3983" spans="2:10">
      <c r="B3983" s="232"/>
      <c r="E3983" s="232"/>
      <c r="F3983" s="234"/>
      <c r="H3983" s="234"/>
      <c r="I3983" s="234"/>
      <c r="J3983" s="234"/>
    </row>
    <row r="3984" spans="2:10">
      <c r="B3984" s="232"/>
      <c r="E3984" s="232"/>
      <c r="F3984" s="234"/>
      <c r="H3984" s="234"/>
      <c r="I3984" s="234"/>
      <c r="J3984" s="234"/>
    </row>
    <row r="3985" spans="2:10">
      <c r="B3985" s="232"/>
      <c r="E3985" s="232"/>
      <c r="F3985" s="234"/>
      <c r="H3985" s="234"/>
      <c r="I3985" s="234"/>
      <c r="J3985" s="234"/>
    </row>
    <row r="3986" spans="2:10">
      <c r="B3986" s="232"/>
      <c r="E3986" s="232"/>
      <c r="F3986" s="234"/>
      <c r="H3986" s="234"/>
      <c r="I3986" s="234"/>
      <c r="J3986" s="234"/>
    </row>
    <row r="3987" spans="2:10">
      <c r="B3987" s="232"/>
      <c r="E3987" s="232"/>
      <c r="F3987" s="234"/>
      <c r="H3987" s="234"/>
      <c r="I3987" s="234"/>
      <c r="J3987" s="234"/>
    </row>
    <row r="3988" spans="2:10">
      <c r="B3988" s="232"/>
      <c r="E3988" s="232"/>
      <c r="F3988" s="234"/>
      <c r="H3988" s="234"/>
      <c r="I3988" s="234"/>
      <c r="J3988" s="234"/>
    </row>
    <row r="3989" spans="2:10">
      <c r="B3989" s="232"/>
      <c r="E3989" s="232"/>
      <c r="F3989" s="234"/>
      <c r="H3989" s="234"/>
      <c r="I3989" s="234"/>
      <c r="J3989" s="234"/>
    </row>
    <row r="3990" spans="2:10">
      <c r="B3990" s="232"/>
      <c r="E3990" s="232"/>
      <c r="F3990" s="234"/>
      <c r="H3990" s="234"/>
      <c r="I3990" s="234"/>
      <c r="J3990" s="234"/>
    </row>
    <row r="3991" spans="2:10">
      <c r="B3991" s="232"/>
      <c r="E3991" s="232"/>
      <c r="F3991" s="234"/>
      <c r="H3991" s="234"/>
      <c r="I3991" s="234"/>
      <c r="J3991" s="234"/>
    </row>
    <row r="3992" spans="2:10">
      <c r="B3992" s="232"/>
      <c r="E3992" s="232"/>
      <c r="F3992" s="234"/>
      <c r="H3992" s="234"/>
      <c r="I3992" s="234"/>
      <c r="J3992" s="234"/>
    </row>
    <row r="3993" spans="2:10">
      <c r="B3993" s="232"/>
      <c r="E3993" s="232"/>
      <c r="F3993" s="234"/>
      <c r="H3993" s="234"/>
      <c r="I3993" s="234"/>
      <c r="J3993" s="234"/>
    </row>
    <row r="3994" spans="2:10">
      <c r="B3994" s="232"/>
      <c r="E3994" s="232"/>
      <c r="F3994" s="234"/>
      <c r="H3994" s="234"/>
      <c r="I3994" s="234"/>
      <c r="J3994" s="234"/>
    </row>
    <row r="3995" spans="2:10">
      <c r="B3995" s="232"/>
      <c r="E3995" s="232"/>
      <c r="F3995" s="234"/>
      <c r="H3995" s="234"/>
      <c r="I3995" s="234"/>
      <c r="J3995" s="234"/>
    </row>
    <row r="3996" spans="2:10">
      <c r="B3996" s="232"/>
      <c r="E3996" s="232"/>
      <c r="F3996" s="234"/>
      <c r="H3996" s="234"/>
      <c r="I3996" s="234"/>
      <c r="J3996" s="234"/>
    </row>
    <row r="3997" spans="2:10">
      <c r="B3997" s="232"/>
      <c r="E3997" s="232"/>
      <c r="F3997" s="234"/>
      <c r="H3997" s="234"/>
      <c r="I3997" s="234"/>
      <c r="J3997" s="234"/>
    </row>
    <row r="3998" spans="2:10">
      <c r="B3998" s="232"/>
      <c r="E3998" s="232"/>
      <c r="F3998" s="234"/>
      <c r="H3998" s="234"/>
      <c r="I3998" s="234"/>
      <c r="J3998" s="234"/>
    </row>
    <row r="3999" spans="2:10">
      <c r="B3999" s="232"/>
      <c r="E3999" s="232"/>
      <c r="F3999" s="234"/>
      <c r="H3999" s="234"/>
      <c r="I3999" s="234"/>
      <c r="J3999" s="234"/>
    </row>
    <row r="4000" spans="2:10">
      <c r="B4000" s="232"/>
      <c r="E4000" s="232"/>
      <c r="F4000" s="234"/>
      <c r="H4000" s="234"/>
      <c r="I4000" s="234"/>
      <c r="J4000" s="234"/>
    </row>
    <row r="4001" spans="2:10">
      <c r="B4001" s="232"/>
      <c r="E4001" s="232"/>
      <c r="F4001" s="234"/>
      <c r="H4001" s="234"/>
      <c r="I4001" s="234"/>
      <c r="J4001" s="234"/>
    </row>
    <row r="4002" spans="2:10">
      <c r="B4002" s="232"/>
      <c r="E4002" s="232"/>
      <c r="F4002" s="234"/>
      <c r="H4002" s="234"/>
      <c r="I4002" s="234"/>
      <c r="J4002" s="234"/>
    </row>
    <row r="4003" spans="2:10">
      <c r="B4003" s="232"/>
      <c r="E4003" s="232"/>
      <c r="F4003" s="234"/>
      <c r="H4003" s="234"/>
      <c r="I4003" s="234"/>
      <c r="J4003" s="234"/>
    </row>
    <row r="4004" spans="2:10">
      <c r="B4004" s="232"/>
      <c r="E4004" s="232"/>
      <c r="F4004" s="234"/>
      <c r="H4004" s="234"/>
      <c r="I4004" s="234"/>
      <c r="J4004" s="234"/>
    </row>
    <row r="4005" spans="2:10">
      <c r="B4005" s="232"/>
      <c r="E4005" s="232"/>
      <c r="F4005" s="234"/>
      <c r="H4005" s="234"/>
      <c r="I4005" s="234"/>
      <c r="J4005" s="234"/>
    </row>
    <row r="4006" spans="2:10">
      <c r="B4006" s="232"/>
      <c r="E4006" s="232"/>
      <c r="F4006" s="234"/>
      <c r="H4006" s="234"/>
      <c r="I4006" s="234"/>
      <c r="J4006" s="234"/>
    </row>
    <row r="4007" spans="2:10">
      <c r="B4007" s="232"/>
      <c r="E4007" s="232"/>
      <c r="F4007" s="234"/>
      <c r="H4007" s="234"/>
      <c r="I4007" s="234"/>
      <c r="J4007" s="234"/>
    </row>
    <row r="4008" spans="2:10">
      <c r="B4008" s="232"/>
      <c r="E4008" s="232"/>
      <c r="F4008" s="234"/>
      <c r="H4008" s="234"/>
      <c r="I4008" s="234"/>
      <c r="J4008" s="234"/>
    </row>
    <row r="4009" spans="2:10">
      <c r="B4009" s="232"/>
      <c r="E4009" s="232"/>
      <c r="F4009" s="234"/>
      <c r="H4009" s="234"/>
      <c r="I4009" s="234"/>
      <c r="J4009" s="234"/>
    </row>
    <row r="4010" spans="2:10">
      <c r="B4010" s="232"/>
      <c r="E4010" s="232"/>
      <c r="F4010" s="234"/>
      <c r="H4010" s="234"/>
      <c r="I4010" s="234"/>
      <c r="J4010" s="234"/>
    </row>
    <row r="4011" spans="2:10">
      <c r="B4011" s="232"/>
      <c r="E4011" s="232"/>
      <c r="F4011" s="234"/>
      <c r="H4011" s="234"/>
      <c r="I4011" s="234"/>
      <c r="J4011" s="234"/>
    </row>
    <row r="4012" spans="2:10">
      <c r="B4012" s="232"/>
      <c r="E4012" s="232"/>
      <c r="F4012" s="234"/>
      <c r="H4012" s="234"/>
      <c r="I4012" s="234"/>
      <c r="J4012" s="234"/>
    </row>
    <row r="4013" spans="2:10">
      <c r="B4013" s="232"/>
      <c r="E4013" s="232"/>
      <c r="F4013" s="234"/>
      <c r="H4013" s="234"/>
      <c r="I4013" s="234"/>
      <c r="J4013" s="234"/>
    </row>
    <row r="4014" spans="2:10">
      <c r="B4014" s="232"/>
      <c r="E4014" s="232"/>
      <c r="F4014" s="234"/>
      <c r="H4014" s="234"/>
      <c r="I4014" s="234"/>
      <c r="J4014" s="234"/>
    </row>
    <row r="4015" spans="2:10">
      <c r="B4015" s="232"/>
      <c r="E4015" s="232"/>
      <c r="F4015" s="234"/>
      <c r="H4015" s="234"/>
      <c r="I4015" s="234"/>
      <c r="J4015" s="234"/>
    </row>
    <row r="4016" spans="2:10">
      <c r="B4016" s="232"/>
      <c r="E4016" s="232"/>
      <c r="F4016" s="234"/>
      <c r="H4016" s="234"/>
      <c r="I4016" s="234"/>
      <c r="J4016" s="234"/>
    </row>
    <row r="4017" spans="2:10">
      <c r="B4017" s="232"/>
      <c r="E4017" s="232"/>
      <c r="F4017" s="234"/>
      <c r="H4017" s="234"/>
      <c r="I4017" s="234"/>
      <c r="J4017" s="234"/>
    </row>
    <row r="4018" spans="2:10">
      <c r="B4018" s="232"/>
      <c r="E4018" s="232"/>
      <c r="F4018" s="234"/>
      <c r="H4018" s="234"/>
      <c r="I4018" s="234"/>
      <c r="J4018" s="234"/>
    </row>
    <row r="4019" spans="2:10">
      <c r="B4019" s="232"/>
      <c r="E4019" s="232"/>
      <c r="F4019" s="234"/>
      <c r="H4019" s="234"/>
      <c r="I4019" s="234"/>
      <c r="J4019" s="234"/>
    </row>
    <row r="4020" spans="2:10">
      <c r="B4020" s="232"/>
      <c r="E4020" s="232"/>
      <c r="F4020" s="234"/>
      <c r="H4020" s="234"/>
      <c r="I4020" s="234"/>
      <c r="J4020" s="234"/>
    </row>
    <row r="4021" spans="2:10">
      <c r="B4021" s="232"/>
      <c r="E4021" s="232"/>
      <c r="F4021" s="234"/>
      <c r="H4021" s="234"/>
      <c r="I4021" s="234"/>
      <c r="J4021" s="234"/>
    </row>
    <row r="4022" spans="2:10">
      <c r="B4022" s="232"/>
      <c r="E4022" s="232"/>
      <c r="F4022" s="234"/>
      <c r="H4022" s="234"/>
      <c r="I4022" s="234"/>
      <c r="J4022" s="234"/>
    </row>
    <row r="4023" spans="2:10">
      <c r="B4023" s="232"/>
      <c r="E4023" s="232"/>
      <c r="F4023" s="234"/>
      <c r="H4023" s="234"/>
      <c r="I4023" s="234"/>
      <c r="J4023" s="234"/>
    </row>
    <row r="4024" spans="2:10">
      <c r="B4024" s="232"/>
      <c r="E4024" s="232"/>
      <c r="F4024" s="234"/>
      <c r="H4024" s="234"/>
      <c r="I4024" s="234"/>
      <c r="J4024" s="234"/>
    </row>
    <row r="4025" spans="2:10">
      <c r="B4025" s="232"/>
      <c r="E4025" s="232"/>
      <c r="F4025" s="234"/>
      <c r="H4025" s="234"/>
      <c r="I4025" s="234"/>
      <c r="J4025" s="234"/>
    </row>
    <row r="4026" spans="2:10">
      <c r="B4026" s="232"/>
      <c r="E4026" s="232"/>
      <c r="F4026" s="234"/>
      <c r="H4026" s="234"/>
      <c r="I4026" s="234"/>
      <c r="J4026" s="234"/>
    </row>
    <row r="4027" spans="2:10">
      <c r="B4027" s="232"/>
      <c r="E4027" s="232"/>
      <c r="F4027" s="234"/>
      <c r="H4027" s="234"/>
      <c r="I4027" s="234"/>
      <c r="J4027" s="234"/>
    </row>
    <row r="4028" spans="2:10">
      <c r="B4028" s="232"/>
      <c r="E4028" s="232"/>
      <c r="F4028" s="234"/>
      <c r="H4028" s="234"/>
      <c r="I4028" s="234"/>
      <c r="J4028" s="234"/>
    </row>
    <row r="4029" spans="2:10">
      <c r="B4029" s="232"/>
      <c r="E4029" s="232"/>
      <c r="F4029" s="234"/>
      <c r="H4029" s="234"/>
      <c r="I4029" s="234"/>
      <c r="J4029" s="234"/>
    </row>
    <row r="4030" spans="2:10">
      <c r="B4030" s="232"/>
      <c r="E4030" s="232"/>
      <c r="F4030" s="234"/>
      <c r="H4030" s="234"/>
      <c r="I4030" s="234"/>
      <c r="J4030" s="234"/>
    </row>
    <row r="4031" spans="2:10">
      <c r="B4031" s="232"/>
      <c r="E4031" s="232"/>
      <c r="F4031" s="234"/>
      <c r="H4031" s="234"/>
      <c r="I4031" s="234"/>
      <c r="J4031" s="234"/>
    </row>
    <row r="4032" spans="2:10">
      <c r="B4032" s="232"/>
      <c r="E4032" s="232"/>
      <c r="F4032" s="234"/>
      <c r="H4032" s="234"/>
      <c r="I4032" s="234"/>
      <c r="J4032" s="234"/>
    </row>
    <row r="4033" spans="2:10">
      <c r="B4033" s="232"/>
      <c r="E4033" s="232"/>
      <c r="F4033" s="234"/>
      <c r="H4033" s="234"/>
      <c r="I4033" s="234"/>
      <c r="J4033" s="234"/>
    </row>
    <row r="4034" spans="2:10">
      <c r="B4034" s="232"/>
      <c r="E4034" s="232"/>
      <c r="F4034" s="234"/>
      <c r="H4034" s="234"/>
      <c r="I4034" s="234"/>
      <c r="J4034" s="234"/>
    </row>
    <row r="4035" spans="2:10">
      <c r="B4035" s="232"/>
      <c r="E4035" s="232"/>
      <c r="F4035" s="234"/>
      <c r="H4035" s="234"/>
      <c r="I4035" s="234"/>
      <c r="J4035" s="234"/>
    </row>
    <row r="4036" spans="2:10">
      <c r="B4036" s="232"/>
      <c r="E4036" s="232"/>
      <c r="F4036" s="234"/>
      <c r="H4036" s="234"/>
      <c r="I4036" s="234"/>
      <c r="J4036" s="234"/>
    </row>
    <row r="4037" spans="2:10">
      <c r="B4037" s="232"/>
      <c r="E4037" s="232"/>
      <c r="F4037" s="234"/>
      <c r="H4037" s="234"/>
      <c r="I4037" s="234"/>
      <c r="J4037" s="234"/>
    </row>
    <row r="4038" spans="2:10">
      <c r="B4038" s="232"/>
      <c r="E4038" s="232"/>
      <c r="F4038" s="234"/>
      <c r="H4038" s="234"/>
      <c r="I4038" s="234"/>
      <c r="J4038" s="234"/>
    </row>
    <row r="4039" spans="2:10">
      <c r="B4039" s="232"/>
      <c r="E4039" s="232"/>
      <c r="F4039" s="234"/>
      <c r="H4039" s="234"/>
      <c r="I4039" s="234"/>
      <c r="J4039" s="234"/>
    </row>
    <row r="4040" spans="2:10">
      <c r="B4040" s="232"/>
      <c r="E4040" s="232"/>
      <c r="F4040" s="234"/>
      <c r="H4040" s="234"/>
      <c r="I4040" s="234"/>
      <c r="J4040" s="234"/>
    </row>
    <row r="4041" spans="2:10">
      <c r="B4041" s="232"/>
      <c r="E4041" s="232"/>
      <c r="F4041" s="234"/>
      <c r="H4041" s="234"/>
      <c r="I4041" s="234"/>
      <c r="J4041" s="234"/>
    </row>
    <row r="4042" spans="2:10">
      <c r="B4042" s="232"/>
      <c r="E4042" s="232"/>
      <c r="F4042" s="234"/>
      <c r="H4042" s="234"/>
      <c r="I4042" s="234"/>
      <c r="J4042" s="234"/>
    </row>
    <row r="4043" spans="2:10">
      <c r="B4043" s="232"/>
      <c r="E4043" s="232"/>
      <c r="F4043" s="234"/>
      <c r="H4043" s="234"/>
      <c r="I4043" s="234"/>
      <c r="J4043" s="234"/>
    </row>
    <row r="4044" spans="2:10">
      <c r="B4044" s="232"/>
      <c r="E4044" s="232"/>
      <c r="F4044" s="234"/>
      <c r="H4044" s="234"/>
      <c r="I4044" s="234"/>
      <c r="J4044" s="234"/>
    </row>
    <row r="4045" spans="2:10">
      <c r="B4045" s="232"/>
      <c r="E4045" s="232"/>
      <c r="F4045" s="234"/>
      <c r="H4045" s="234"/>
      <c r="I4045" s="234"/>
      <c r="J4045" s="234"/>
    </row>
    <row r="4046" spans="2:10">
      <c r="B4046" s="232"/>
      <c r="E4046" s="232"/>
      <c r="F4046" s="234"/>
      <c r="H4046" s="234"/>
      <c r="I4046" s="234"/>
      <c r="J4046" s="234"/>
    </row>
    <row r="4047" spans="2:10">
      <c r="B4047" s="232"/>
      <c r="E4047" s="232"/>
      <c r="F4047" s="234"/>
      <c r="H4047" s="234"/>
      <c r="I4047" s="234"/>
      <c r="J4047" s="234"/>
    </row>
    <row r="4048" spans="2:10">
      <c r="B4048" s="232"/>
      <c r="E4048" s="232"/>
      <c r="F4048" s="234"/>
      <c r="H4048" s="234"/>
      <c r="I4048" s="234"/>
      <c r="J4048" s="234"/>
    </row>
    <row r="4049" spans="2:10">
      <c r="B4049" s="232"/>
      <c r="E4049" s="232"/>
      <c r="F4049" s="234"/>
      <c r="H4049" s="234"/>
      <c r="I4049" s="234"/>
      <c r="J4049" s="234"/>
    </row>
    <row r="4050" spans="2:10">
      <c r="B4050" s="232"/>
      <c r="E4050" s="232"/>
      <c r="F4050" s="234"/>
      <c r="H4050" s="234"/>
      <c r="I4050" s="234"/>
      <c r="J4050" s="234"/>
    </row>
    <row r="4051" spans="2:10">
      <c r="B4051" s="232"/>
      <c r="E4051" s="232"/>
      <c r="F4051" s="234"/>
      <c r="H4051" s="234"/>
      <c r="I4051" s="234"/>
      <c r="J4051" s="234"/>
    </row>
    <row r="4052" spans="2:10">
      <c r="B4052" s="232"/>
      <c r="E4052" s="232"/>
      <c r="F4052" s="234"/>
      <c r="H4052" s="234"/>
      <c r="I4052" s="234"/>
      <c r="J4052" s="234"/>
    </row>
    <row r="4053" spans="2:10">
      <c r="B4053" s="232"/>
      <c r="E4053" s="232"/>
      <c r="F4053" s="234"/>
      <c r="H4053" s="234"/>
      <c r="I4053" s="234"/>
      <c r="J4053" s="234"/>
    </row>
    <row r="4054" spans="2:10">
      <c r="B4054" s="232"/>
      <c r="E4054" s="232"/>
      <c r="F4054" s="234"/>
      <c r="H4054" s="234"/>
      <c r="I4054" s="234"/>
      <c r="J4054" s="234"/>
    </row>
    <row r="4055" spans="2:10">
      <c r="B4055" s="232"/>
      <c r="E4055" s="232"/>
      <c r="F4055" s="234"/>
      <c r="H4055" s="234"/>
      <c r="I4055" s="234"/>
      <c r="J4055" s="234"/>
    </row>
    <row r="4056" spans="2:10">
      <c r="B4056" s="232"/>
      <c r="E4056" s="232"/>
      <c r="F4056" s="234"/>
      <c r="H4056" s="234"/>
      <c r="I4056" s="234"/>
      <c r="J4056" s="234"/>
    </row>
    <row r="4057" spans="2:10">
      <c r="B4057" s="232"/>
      <c r="E4057" s="232"/>
      <c r="F4057" s="234"/>
      <c r="H4057" s="234"/>
      <c r="I4057" s="234"/>
      <c r="J4057" s="234"/>
    </row>
    <row r="4058" spans="2:10">
      <c r="B4058" s="232"/>
      <c r="E4058" s="232"/>
      <c r="F4058" s="234"/>
      <c r="H4058" s="234"/>
      <c r="I4058" s="234"/>
      <c r="J4058" s="234"/>
    </row>
    <row r="4059" spans="2:10">
      <c r="B4059" s="232"/>
      <c r="E4059" s="232"/>
      <c r="F4059" s="234"/>
      <c r="H4059" s="234"/>
      <c r="I4059" s="234"/>
      <c r="J4059" s="234"/>
    </row>
    <row r="4060" spans="2:10">
      <c r="B4060" s="232"/>
      <c r="E4060" s="232"/>
      <c r="F4060" s="234"/>
      <c r="H4060" s="234"/>
      <c r="I4060" s="234"/>
      <c r="J4060" s="234"/>
    </row>
    <row r="4061" spans="2:10">
      <c r="B4061" s="232"/>
      <c r="E4061" s="232"/>
      <c r="F4061" s="234"/>
      <c r="H4061" s="234"/>
      <c r="I4061" s="234"/>
      <c r="J4061" s="234"/>
    </row>
    <row r="4062" spans="2:10">
      <c r="B4062" s="232"/>
      <c r="E4062" s="232"/>
      <c r="F4062" s="234"/>
      <c r="H4062" s="234"/>
      <c r="I4062" s="234"/>
      <c r="J4062" s="234"/>
    </row>
    <row r="4063" spans="2:10">
      <c r="B4063" s="232"/>
      <c r="E4063" s="232"/>
      <c r="F4063" s="234"/>
      <c r="H4063" s="234"/>
      <c r="I4063" s="234"/>
      <c r="J4063" s="234"/>
    </row>
    <row r="4064" spans="2:10">
      <c r="B4064" s="232"/>
      <c r="E4064" s="232"/>
      <c r="F4064" s="234"/>
      <c r="H4064" s="234"/>
      <c r="I4064" s="234"/>
      <c r="J4064" s="234"/>
    </row>
    <row r="4065" spans="2:10">
      <c r="B4065" s="232"/>
      <c r="E4065" s="232"/>
      <c r="F4065" s="234"/>
      <c r="H4065" s="234"/>
      <c r="I4065" s="234"/>
      <c r="J4065" s="234"/>
    </row>
    <row r="4066" spans="2:10">
      <c r="B4066" s="232"/>
      <c r="E4066" s="232"/>
      <c r="F4066" s="234"/>
      <c r="H4066" s="234"/>
      <c r="I4066" s="234"/>
      <c r="J4066" s="234"/>
    </row>
    <row r="4067" spans="2:10">
      <c r="B4067" s="232"/>
      <c r="E4067" s="232"/>
      <c r="F4067" s="234"/>
      <c r="H4067" s="234"/>
      <c r="I4067" s="234"/>
      <c r="J4067" s="234"/>
    </row>
    <row r="4068" spans="2:10">
      <c r="B4068" s="232"/>
      <c r="E4068" s="232"/>
      <c r="F4068" s="234"/>
      <c r="H4068" s="234"/>
      <c r="I4068" s="234"/>
      <c r="J4068" s="234"/>
    </row>
    <row r="4069" spans="2:10">
      <c r="B4069" s="232"/>
      <c r="E4069" s="232"/>
      <c r="F4069" s="234"/>
      <c r="H4069" s="234"/>
      <c r="I4069" s="234"/>
      <c r="J4069" s="234"/>
    </row>
    <row r="4070" spans="2:10">
      <c r="B4070" s="232"/>
      <c r="E4070" s="232"/>
      <c r="F4070" s="234"/>
      <c r="H4070" s="234"/>
      <c r="I4070" s="234"/>
      <c r="J4070" s="234"/>
    </row>
    <row r="4071" spans="2:10">
      <c r="B4071" s="232"/>
      <c r="E4071" s="232"/>
      <c r="F4071" s="234"/>
      <c r="H4071" s="234"/>
      <c r="I4071" s="234"/>
      <c r="J4071" s="234"/>
    </row>
    <row r="4072" spans="2:10">
      <c r="B4072" s="232"/>
      <c r="E4072" s="232"/>
      <c r="F4072" s="234"/>
      <c r="H4072" s="234"/>
      <c r="I4072" s="234"/>
      <c r="J4072" s="234"/>
    </row>
    <row r="4073" spans="2:10">
      <c r="B4073" s="232"/>
      <c r="E4073" s="232"/>
      <c r="F4073" s="234"/>
      <c r="H4073" s="234"/>
      <c r="I4073" s="234"/>
      <c r="J4073" s="234"/>
    </row>
    <row r="4074" spans="2:10">
      <c r="B4074" s="232"/>
      <c r="E4074" s="232"/>
      <c r="F4074" s="234"/>
      <c r="H4074" s="234"/>
      <c r="I4074" s="234"/>
      <c r="J4074" s="234"/>
    </row>
    <row r="4075" spans="2:10">
      <c r="B4075" s="232"/>
      <c r="E4075" s="232"/>
      <c r="F4075" s="234"/>
      <c r="H4075" s="234"/>
      <c r="I4075" s="234"/>
      <c r="J4075" s="234"/>
    </row>
    <row r="4076" spans="2:10">
      <c r="B4076" s="232"/>
      <c r="E4076" s="232"/>
      <c r="F4076" s="234"/>
      <c r="H4076" s="234"/>
      <c r="I4076" s="234"/>
      <c r="J4076" s="234"/>
    </row>
    <row r="4077" spans="2:10">
      <c r="B4077" s="232"/>
      <c r="E4077" s="232"/>
      <c r="F4077" s="234"/>
      <c r="H4077" s="234"/>
      <c r="I4077" s="234"/>
      <c r="J4077" s="234"/>
    </row>
    <row r="4078" spans="2:10">
      <c r="B4078" s="232"/>
      <c r="E4078" s="232"/>
      <c r="F4078" s="234"/>
      <c r="H4078" s="234"/>
      <c r="I4078" s="234"/>
      <c r="J4078" s="234"/>
    </row>
    <row r="4079" spans="2:10">
      <c r="B4079" s="232"/>
      <c r="E4079" s="232"/>
      <c r="F4079" s="234"/>
      <c r="H4079" s="234"/>
      <c r="I4079" s="234"/>
      <c r="J4079" s="234"/>
    </row>
    <row r="4080" spans="2:10">
      <c r="B4080" s="232"/>
      <c r="E4080" s="232"/>
      <c r="F4080" s="234"/>
      <c r="H4080" s="234"/>
      <c r="I4080" s="234"/>
      <c r="J4080" s="234"/>
    </row>
    <row r="4081" spans="2:10">
      <c r="B4081" s="232"/>
      <c r="E4081" s="232"/>
      <c r="F4081" s="234"/>
      <c r="H4081" s="234"/>
      <c r="I4081" s="234"/>
      <c r="J4081" s="234"/>
    </row>
    <row r="4082" spans="2:10">
      <c r="B4082" s="232"/>
      <c r="E4082" s="232"/>
      <c r="F4082" s="234"/>
      <c r="H4082" s="234"/>
      <c r="I4082" s="234"/>
      <c r="J4082" s="234"/>
    </row>
    <row r="4083" spans="2:10">
      <c r="B4083" s="232"/>
      <c r="E4083" s="232"/>
      <c r="F4083" s="234"/>
      <c r="H4083" s="234"/>
      <c r="I4083" s="234"/>
      <c r="J4083" s="234"/>
    </row>
    <row r="4084" spans="2:10">
      <c r="B4084" s="232"/>
      <c r="E4084" s="232"/>
      <c r="F4084" s="234"/>
      <c r="H4084" s="234"/>
      <c r="I4084" s="234"/>
      <c r="J4084" s="234"/>
    </row>
    <row r="4085" spans="2:10">
      <c r="B4085" s="232"/>
      <c r="E4085" s="232"/>
      <c r="F4085" s="234"/>
      <c r="H4085" s="234"/>
      <c r="I4085" s="234"/>
      <c r="J4085" s="234"/>
    </row>
    <row r="4086" spans="2:10">
      <c r="B4086" s="232"/>
      <c r="E4086" s="232"/>
      <c r="F4086" s="234"/>
      <c r="H4086" s="234"/>
      <c r="I4086" s="234"/>
      <c r="J4086" s="234"/>
    </row>
    <row r="4087" spans="2:10">
      <c r="B4087" s="232"/>
      <c r="E4087" s="232"/>
      <c r="F4087" s="234"/>
      <c r="H4087" s="234"/>
      <c r="I4087" s="234"/>
      <c r="J4087" s="234"/>
    </row>
    <row r="4088" spans="2:10">
      <c r="B4088" s="232"/>
      <c r="E4088" s="232"/>
      <c r="F4088" s="234"/>
      <c r="H4088" s="234"/>
      <c r="I4088" s="234"/>
      <c r="J4088" s="234"/>
    </row>
    <row r="4089" spans="2:10">
      <c r="B4089" s="232"/>
      <c r="E4089" s="232"/>
      <c r="F4089" s="234"/>
      <c r="H4089" s="234"/>
      <c r="I4089" s="234"/>
      <c r="J4089" s="234"/>
    </row>
    <row r="4090" spans="2:10">
      <c r="B4090" s="232"/>
      <c r="E4090" s="232"/>
      <c r="F4090" s="234"/>
      <c r="H4090" s="234"/>
      <c r="I4090" s="234"/>
      <c r="J4090" s="234"/>
    </row>
    <row r="4091" spans="2:10">
      <c r="B4091" s="232"/>
      <c r="E4091" s="232"/>
      <c r="F4091" s="234"/>
      <c r="H4091" s="234"/>
      <c r="I4091" s="234"/>
      <c r="J4091" s="234"/>
    </row>
    <row r="4092" spans="2:10">
      <c r="B4092" s="232"/>
      <c r="E4092" s="232"/>
      <c r="F4092" s="234"/>
      <c r="H4092" s="234"/>
      <c r="I4092" s="234"/>
      <c r="J4092" s="234"/>
    </row>
    <row r="4093" spans="2:10">
      <c r="B4093" s="232"/>
      <c r="E4093" s="232"/>
      <c r="F4093" s="234"/>
      <c r="H4093" s="234"/>
      <c r="I4093" s="234"/>
      <c r="J4093" s="234"/>
    </row>
    <row r="4094" spans="2:10">
      <c r="B4094" s="232"/>
      <c r="E4094" s="232"/>
      <c r="F4094" s="234"/>
      <c r="H4094" s="234"/>
      <c r="I4094" s="234"/>
      <c r="J4094" s="234"/>
    </row>
    <row r="4095" spans="2:10">
      <c r="B4095" s="232"/>
      <c r="E4095" s="232"/>
      <c r="F4095" s="234"/>
      <c r="H4095" s="234"/>
      <c r="I4095" s="234"/>
      <c r="J4095" s="234"/>
    </row>
    <row r="4096" spans="2:10">
      <c r="B4096" s="232"/>
      <c r="E4096" s="232"/>
      <c r="F4096" s="234"/>
      <c r="H4096" s="234"/>
      <c r="I4096" s="234"/>
      <c r="J4096" s="234"/>
    </row>
    <row r="4097" spans="2:10">
      <c r="B4097" s="232"/>
      <c r="E4097" s="232"/>
      <c r="F4097" s="234"/>
      <c r="H4097" s="234"/>
      <c r="I4097" s="234"/>
      <c r="J4097" s="234"/>
    </row>
    <row r="4098" spans="2:10">
      <c r="B4098" s="232"/>
      <c r="E4098" s="232"/>
      <c r="F4098" s="234"/>
      <c r="H4098" s="234"/>
      <c r="I4098" s="234"/>
      <c r="J4098" s="234"/>
    </row>
    <row r="4099" spans="2:10">
      <c r="B4099" s="232"/>
      <c r="E4099" s="232"/>
      <c r="F4099" s="234"/>
      <c r="H4099" s="234"/>
      <c r="I4099" s="234"/>
      <c r="J4099" s="234"/>
    </row>
    <row r="4100" spans="2:10">
      <c r="B4100" s="232"/>
      <c r="E4100" s="232"/>
      <c r="F4100" s="234"/>
      <c r="H4100" s="234"/>
      <c r="I4100" s="234"/>
      <c r="J4100" s="234"/>
    </row>
    <row r="4101" spans="2:10">
      <c r="B4101" s="232"/>
      <c r="E4101" s="232"/>
      <c r="F4101" s="234"/>
      <c r="H4101" s="234"/>
      <c r="I4101" s="234"/>
      <c r="J4101" s="234"/>
    </row>
    <row r="4102" spans="2:10">
      <c r="B4102" s="232"/>
      <c r="E4102" s="232"/>
      <c r="F4102" s="234"/>
      <c r="H4102" s="234"/>
      <c r="I4102" s="234"/>
      <c r="J4102" s="234"/>
    </row>
    <row r="4103" spans="2:10">
      <c r="B4103" s="232"/>
      <c r="E4103" s="232"/>
      <c r="F4103" s="234"/>
      <c r="H4103" s="234"/>
      <c r="I4103" s="234"/>
      <c r="J4103" s="234"/>
    </row>
    <row r="4104" spans="2:10">
      <c r="B4104" s="232"/>
      <c r="E4104" s="232"/>
      <c r="F4104" s="234"/>
      <c r="H4104" s="234"/>
      <c r="I4104" s="234"/>
      <c r="J4104" s="234"/>
    </row>
    <row r="4105" spans="2:10">
      <c r="B4105" s="232"/>
      <c r="E4105" s="232"/>
      <c r="F4105" s="234"/>
      <c r="H4105" s="234"/>
      <c r="I4105" s="234"/>
      <c r="J4105" s="234"/>
    </row>
    <row r="4106" spans="2:10">
      <c r="B4106" s="232"/>
      <c r="E4106" s="232"/>
      <c r="F4106" s="234"/>
      <c r="H4106" s="234"/>
      <c r="I4106" s="234"/>
      <c r="J4106" s="234"/>
    </row>
    <row r="4107" spans="2:10">
      <c r="B4107" s="232"/>
      <c r="E4107" s="232"/>
      <c r="F4107" s="234"/>
      <c r="H4107" s="234"/>
      <c r="I4107" s="234"/>
      <c r="J4107" s="234"/>
    </row>
    <row r="4108" spans="2:10">
      <c r="B4108" s="232"/>
      <c r="E4108" s="232"/>
      <c r="F4108" s="234"/>
      <c r="H4108" s="234"/>
      <c r="I4108" s="234"/>
      <c r="J4108" s="234"/>
    </row>
    <row r="4109" spans="2:10">
      <c r="B4109" s="232"/>
      <c r="E4109" s="232"/>
      <c r="F4109" s="234"/>
      <c r="H4109" s="234"/>
      <c r="I4109" s="234"/>
      <c r="J4109" s="234"/>
    </row>
    <row r="4110" spans="2:10">
      <c r="B4110" s="232"/>
      <c r="E4110" s="232"/>
      <c r="F4110" s="234"/>
      <c r="H4110" s="234"/>
      <c r="I4110" s="234"/>
      <c r="J4110" s="234"/>
    </row>
    <row r="4111" spans="2:10">
      <c r="B4111" s="232"/>
      <c r="E4111" s="232"/>
      <c r="F4111" s="234"/>
      <c r="H4111" s="234"/>
      <c r="I4111" s="234"/>
      <c r="J4111" s="234"/>
    </row>
    <row r="4112" spans="2:10">
      <c r="B4112" s="232"/>
      <c r="E4112" s="232"/>
      <c r="F4112" s="234"/>
      <c r="H4112" s="234"/>
      <c r="I4112" s="234"/>
      <c r="J4112" s="234"/>
    </row>
    <row r="4113" spans="2:10">
      <c r="B4113" s="232"/>
      <c r="E4113" s="232"/>
      <c r="F4113" s="234"/>
      <c r="H4113" s="234"/>
      <c r="I4113" s="234"/>
      <c r="J4113" s="234"/>
    </row>
    <row r="4114" spans="2:10">
      <c r="B4114" s="232"/>
      <c r="E4114" s="232"/>
      <c r="F4114" s="234"/>
      <c r="H4114" s="234"/>
      <c r="I4114" s="234"/>
      <c r="J4114" s="234"/>
    </row>
    <row r="4115" spans="2:10">
      <c r="B4115" s="232"/>
      <c r="E4115" s="232"/>
      <c r="F4115" s="234"/>
      <c r="H4115" s="234"/>
      <c r="I4115" s="234"/>
      <c r="J4115" s="234"/>
    </row>
    <row r="4116" spans="2:10">
      <c r="B4116" s="232"/>
      <c r="E4116" s="232"/>
      <c r="F4116" s="234"/>
      <c r="H4116" s="234"/>
      <c r="I4116" s="234"/>
      <c r="J4116" s="234"/>
    </row>
    <row r="4117" spans="2:10">
      <c r="B4117" s="232"/>
      <c r="E4117" s="232"/>
      <c r="F4117" s="234"/>
      <c r="H4117" s="234"/>
      <c r="I4117" s="234"/>
      <c r="J4117" s="234"/>
    </row>
    <row r="4118" spans="2:10">
      <c r="B4118" s="232"/>
      <c r="E4118" s="232"/>
      <c r="F4118" s="234"/>
      <c r="H4118" s="234"/>
      <c r="I4118" s="234"/>
      <c r="J4118" s="234"/>
    </row>
    <row r="4119" spans="2:10">
      <c r="B4119" s="232"/>
      <c r="E4119" s="232"/>
      <c r="F4119" s="234"/>
      <c r="H4119" s="234"/>
      <c r="I4119" s="234"/>
      <c r="J4119" s="234"/>
    </row>
    <row r="4120" spans="2:10">
      <c r="B4120" s="232"/>
      <c r="E4120" s="232"/>
      <c r="F4120" s="234"/>
      <c r="H4120" s="234"/>
      <c r="I4120" s="234"/>
      <c r="J4120" s="234"/>
    </row>
    <row r="4121" spans="2:10">
      <c r="B4121" s="232"/>
      <c r="E4121" s="232"/>
      <c r="F4121" s="234"/>
      <c r="H4121" s="234"/>
      <c r="I4121" s="234"/>
      <c r="J4121" s="234"/>
    </row>
    <row r="4122" spans="2:10">
      <c r="B4122" s="232"/>
      <c r="E4122" s="232"/>
      <c r="F4122" s="234"/>
      <c r="H4122" s="234"/>
      <c r="I4122" s="234"/>
      <c r="J4122" s="234"/>
    </row>
    <row r="4123" spans="2:10">
      <c r="B4123" s="232"/>
      <c r="E4123" s="232"/>
      <c r="F4123" s="234"/>
      <c r="H4123" s="234"/>
      <c r="I4123" s="234"/>
      <c r="J4123" s="234"/>
    </row>
    <row r="4124" spans="2:10">
      <c r="B4124" s="232"/>
      <c r="E4124" s="232"/>
      <c r="F4124" s="234"/>
      <c r="H4124" s="234"/>
      <c r="I4124" s="234"/>
      <c r="J4124" s="234"/>
    </row>
    <row r="4125" spans="2:10">
      <c r="B4125" s="232"/>
      <c r="E4125" s="232"/>
      <c r="F4125" s="234"/>
      <c r="H4125" s="234"/>
      <c r="I4125" s="234"/>
      <c r="J4125" s="234"/>
    </row>
    <row r="4126" spans="2:10">
      <c r="B4126" s="232"/>
      <c r="E4126" s="232"/>
      <c r="F4126" s="234"/>
      <c r="H4126" s="234"/>
      <c r="I4126" s="234"/>
      <c r="J4126" s="234"/>
    </row>
    <row r="4127" spans="2:10">
      <c r="B4127" s="232"/>
      <c r="E4127" s="232"/>
      <c r="F4127" s="234"/>
      <c r="H4127" s="234"/>
      <c r="I4127" s="234"/>
      <c r="J4127" s="234"/>
    </row>
    <row r="4128" spans="2:10">
      <c r="B4128" s="232"/>
      <c r="E4128" s="232"/>
      <c r="F4128" s="234"/>
      <c r="H4128" s="234"/>
      <c r="I4128" s="234"/>
      <c r="J4128" s="234"/>
    </row>
    <row r="4129" spans="2:10">
      <c r="B4129" s="232"/>
      <c r="E4129" s="232"/>
      <c r="F4129" s="234"/>
      <c r="H4129" s="234"/>
      <c r="I4129" s="234"/>
      <c r="J4129" s="234"/>
    </row>
    <row r="4130" spans="2:10">
      <c r="B4130" s="232"/>
      <c r="E4130" s="232"/>
      <c r="F4130" s="234"/>
      <c r="H4130" s="234"/>
      <c r="I4130" s="234"/>
      <c r="J4130" s="234"/>
    </row>
    <row r="4131" spans="2:10">
      <c r="B4131" s="232"/>
      <c r="E4131" s="232"/>
      <c r="F4131" s="234"/>
      <c r="H4131" s="234"/>
      <c r="I4131" s="234"/>
      <c r="J4131" s="234"/>
    </row>
    <row r="4132" spans="2:10">
      <c r="B4132" s="232"/>
      <c r="E4132" s="232"/>
      <c r="F4132" s="234"/>
      <c r="H4132" s="234"/>
      <c r="I4132" s="234"/>
      <c r="J4132" s="234"/>
    </row>
    <row r="4133" spans="2:10">
      <c r="B4133" s="232"/>
      <c r="E4133" s="232"/>
      <c r="F4133" s="234"/>
      <c r="H4133" s="234"/>
      <c r="I4133" s="234"/>
      <c r="J4133" s="234"/>
    </row>
    <row r="4134" spans="2:10">
      <c r="B4134" s="232"/>
      <c r="E4134" s="232"/>
      <c r="F4134" s="234"/>
      <c r="H4134" s="234"/>
      <c r="I4134" s="234"/>
      <c r="J4134" s="234"/>
    </row>
    <row r="4135" spans="2:10">
      <c r="B4135" s="232"/>
      <c r="E4135" s="232"/>
      <c r="F4135" s="234"/>
      <c r="H4135" s="234"/>
      <c r="I4135" s="234"/>
      <c r="J4135" s="234"/>
    </row>
    <row r="4136" spans="2:10">
      <c r="B4136" s="232"/>
      <c r="E4136" s="232"/>
      <c r="F4136" s="234"/>
      <c r="H4136" s="234"/>
      <c r="I4136" s="234"/>
      <c r="J4136" s="234"/>
    </row>
    <row r="4137" spans="2:10">
      <c r="B4137" s="232"/>
      <c r="E4137" s="232"/>
      <c r="F4137" s="234"/>
      <c r="H4137" s="234"/>
      <c r="I4137" s="234"/>
      <c r="J4137" s="234"/>
    </row>
    <row r="4138" spans="2:10">
      <c r="B4138" s="232"/>
      <c r="E4138" s="232"/>
      <c r="F4138" s="234"/>
      <c r="H4138" s="234"/>
      <c r="I4138" s="234"/>
      <c r="J4138" s="234"/>
    </row>
    <row r="4139" spans="2:10">
      <c r="B4139" s="232"/>
      <c r="E4139" s="232"/>
      <c r="F4139" s="234"/>
      <c r="H4139" s="234"/>
      <c r="I4139" s="234"/>
      <c r="J4139" s="234"/>
    </row>
    <row r="4140" spans="2:10">
      <c r="B4140" s="232"/>
      <c r="E4140" s="232"/>
      <c r="F4140" s="234"/>
      <c r="H4140" s="234"/>
      <c r="I4140" s="234"/>
      <c r="J4140" s="234"/>
    </row>
    <row r="4141" spans="2:10">
      <c r="B4141" s="232"/>
      <c r="E4141" s="232"/>
      <c r="F4141" s="234"/>
      <c r="H4141" s="234"/>
      <c r="I4141" s="234"/>
      <c r="J4141" s="234"/>
    </row>
    <row r="4142" spans="2:10">
      <c r="B4142" s="232"/>
      <c r="E4142" s="232"/>
      <c r="F4142" s="234"/>
      <c r="H4142" s="234"/>
      <c r="I4142" s="234"/>
      <c r="J4142" s="234"/>
    </row>
    <row r="4143" spans="2:10">
      <c r="B4143" s="232"/>
      <c r="E4143" s="232"/>
      <c r="F4143" s="234"/>
      <c r="H4143" s="234"/>
      <c r="I4143" s="234"/>
      <c r="J4143" s="234"/>
    </row>
    <row r="4144" spans="2:10">
      <c r="B4144" s="232"/>
      <c r="E4144" s="232"/>
      <c r="F4144" s="234"/>
      <c r="H4144" s="234"/>
      <c r="I4144" s="234"/>
      <c r="J4144" s="234"/>
    </row>
    <row r="4145" spans="2:10">
      <c r="B4145" s="232"/>
      <c r="E4145" s="232"/>
      <c r="F4145" s="234"/>
      <c r="H4145" s="234"/>
      <c r="I4145" s="234"/>
      <c r="J4145" s="234"/>
    </row>
    <row r="4146" spans="2:10">
      <c r="B4146" s="232"/>
      <c r="E4146" s="232"/>
      <c r="F4146" s="234"/>
      <c r="H4146" s="234"/>
      <c r="I4146" s="234"/>
      <c r="J4146" s="234"/>
    </row>
    <row r="4147" spans="2:10">
      <c r="B4147" s="232"/>
      <c r="E4147" s="232"/>
      <c r="F4147" s="234"/>
      <c r="H4147" s="234"/>
      <c r="I4147" s="234"/>
      <c r="J4147" s="234"/>
    </row>
    <row r="4148" spans="2:10">
      <c r="B4148" s="232"/>
      <c r="E4148" s="232"/>
      <c r="F4148" s="234"/>
      <c r="H4148" s="234"/>
      <c r="I4148" s="234"/>
      <c r="J4148" s="234"/>
    </row>
    <row r="4149" spans="2:10">
      <c r="B4149" s="232"/>
      <c r="E4149" s="232"/>
      <c r="F4149" s="234"/>
      <c r="H4149" s="234"/>
      <c r="I4149" s="234"/>
      <c r="J4149" s="234"/>
    </row>
    <row r="4150" spans="2:10">
      <c r="B4150" s="232"/>
      <c r="E4150" s="232"/>
      <c r="F4150" s="234"/>
      <c r="H4150" s="234"/>
      <c r="I4150" s="234"/>
      <c r="J4150" s="234"/>
    </row>
    <row r="4151" spans="2:10">
      <c r="B4151" s="232"/>
      <c r="E4151" s="232"/>
      <c r="F4151" s="234"/>
      <c r="H4151" s="234"/>
      <c r="I4151" s="234"/>
      <c r="J4151" s="234"/>
    </row>
    <row r="4152" spans="2:10">
      <c r="B4152" s="232"/>
      <c r="E4152" s="232"/>
      <c r="F4152" s="234"/>
      <c r="H4152" s="234"/>
      <c r="I4152" s="234"/>
      <c r="J4152" s="234"/>
    </row>
    <row r="4153" spans="2:10">
      <c r="B4153" s="232"/>
      <c r="E4153" s="232"/>
      <c r="F4153" s="234"/>
      <c r="H4153" s="234"/>
      <c r="I4153" s="234"/>
      <c r="J4153" s="234"/>
    </row>
    <row r="4154" spans="2:10">
      <c r="B4154" s="232"/>
      <c r="E4154" s="232"/>
      <c r="F4154" s="234"/>
      <c r="H4154" s="234"/>
      <c r="I4154" s="234"/>
      <c r="J4154" s="234"/>
    </row>
    <row r="4155" spans="2:10">
      <c r="B4155" s="232"/>
      <c r="E4155" s="232"/>
      <c r="F4155" s="234"/>
      <c r="H4155" s="234"/>
      <c r="I4155" s="234"/>
      <c r="J4155" s="234"/>
    </row>
    <row r="4156" spans="2:10">
      <c r="B4156" s="232"/>
      <c r="E4156" s="232"/>
      <c r="F4156" s="234"/>
      <c r="H4156" s="234"/>
      <c r="I4156" s="234"/>
      <c r="J4156" s="234"/>
    </row>
    <row r="4157" spans="2:10">
      <c r="B4157" s="232"/>
      <c r="E4157" s="232"/>
      <c r="F4157" s="234"/>
      <c r="H4157" s="234"/>
      <c r="I4157" s="234"/>
      <c r="J4157" s="234"/>
    </row>
    <row r="4158" spans="2:10">
      <c r="B4158" s="232"/>
      <c r="E4158" s="232"/>
      <c r="F4158" s="234"/>
      <c r="H4158" s="234"/>
      <c r="I4158" s="234"/>
      <c r="J4158" s="234"/>
    </row>
    <row r="4159" spans="2:10">
      <c r="B4159" s="232"/>
      <c r="E4159" s="232"/>
      <c r="F4159" s="234"/>
      <c r="H4159" s="234"/>
      <c r="I4159" s="234"/>
      <c r="J4159" s="234"/>
    </row>
    <row r="4160" spans="2:10">
      <c r="B4160" s="232"/>
      <c r="E4160" s="232"/>
      <c r="F4160" s="234"/>
      <c r="H4160" s="234"/>
      <c r="I4160" s="234"/>
      <c r="J4160" s="234"/>
    </row>
    <row r="4161" spans="2:10">
      <c r="B4161" s="232"/>
      <c r="E4161" s="232"/>
      <c r="F4161" s="234"/>
      <c r="H4161" s="234"/>
      <c r="I4161" s="234"/>
      <c r="J4161" s="234"/>
    </row>
    <row r="4162" spans="2:10">
      <c r="B4162" s="232"/>
      <c r="E4162" s="232"/>
      <c r="F4162" s="234"/>
      <c r="H4162" s="234"/>
      <c r="I4162" s="234"/>
      <c r="J4162" s="234"/>
    </row>
    <row r="4163" spans="2:10">
      <c r="B4163" s="232"/>
      <c r="E4163" s="232"/>
      <c r="F4163" s="234"/>
      <c r="H4163" s="234"/>
      <c r="I4163" s="234"/>
      <c r="J4163" s="234"/>
    </row>
    <row r="4164" spans="2:10">
      <c r="B4164" s="232"/>
      <c r="E4164" s="232"/>
      <c r="F4164" s="234"/>
      <c r="H4164" s="234"/>
      <c r="I4164" s="234"/>
      <c r="J4164" s="234"/>
    </row>
    <row r="4165" spans="2:10">
      <c r="B4165" s="232"/>
      <c r="E4165" s="232"/>
      <c r="F4165" s="234"/>
      <c r="H4165" s="234"/>
      <c r="I4165" s="234"/>
      <c r="J4165" s="234"/>
    </row>
    <row r="4166" spans="2:10">
      <c r="B4166" s="232"/>
      <c r="E4166" s="232"/>
      <c r="F4166" s="234"/>
      <c r="H4166" s="234"/>
      <c r="I4166" s="234"/>
      <c r="J4166" s="234"/>
    </row>
    <row r="4167" spans="2:10">
      <c r="B4167" s="232"/>
      <c r="E4167" s="232"/>
      <c r="F4167" s="234"/>
      <c r="H4167" s="234"/>
      <c r="I4167" s="234"/>
      <c r="J4167" s="234"/>
    </row>
    <row r="4168" spans="2:10">
      <c r="B4168" s="232"/>
      <c r="E4168" s="232"/>
      <c r="F4168" s="234"/>
      <c r="H4168" s="234"/>
      <c r="I4168" s="234"/>
      <c r="J4168" s="234"/>
    </row>
    <row r="4169" spans="2:10">
      <c r="B4169" s="232"/>
      <c r="E4169" s="232"/>
      <c r="F4169" s="234"/>
      <c r="H4169" s="234"/>
      <c r="I4169" s="234"/>
      <c r="J4169" s="234"/>
    </row>
    <row r="4170" spans="2:10">
      <c r="B4170" s="232"/>
      <c r="E4170" s="232"/>
      <c r="F4170" s="234"/>
      <c r="H4170" s="234"/>
      <c r="I4170" s="234"/>
      <c r="J4170" s="234"/>
    </row>
    <row r="4171" spans="2:10">
      <c r="B4171" s="232"/>
      <c r="E4171" s="232"/>
      <c r="F4171" s="234"/>
      <c r="H4171" s="234"/>
      <c r="I4171" s="234"/>
      <c r="J4171" s="234"/>
    </row>
    <row r="4172" spans="2:10">
      <c r="B4172" s="232"/>
      <c r="E4172" s="232"/>
      <c r="F4172" s="234"/>
      <c r="H4172" s="234"/>
      <c r="I4172" s="234"/>
      <c r="J4172" s="234"/>
    </row>
    <row r="4173" spans="2:10">
      <c r="B4173" s="232"/>
      <c r="E4173" s="232"/>
      <c r="F4173" s="234"/>
      <c r="H4173" s="234"/>
      <c r="I4173" s="234"/>
      <c r="J4173" s="234"/>
    </row>
    <row r="4174" spans="2:10">
      <c r="B4174" s="232"/>
      <c r="E4174" s="232"/>
      <c r="F4174" s="234"/>
      <c r="H4174" s="234"/>
      <c r="I4174" s="234"/>
      <c r="J4174" s="234"/>
    </row>
    <row r="4175" spans="2:10">
      <c r="B4175" s="232"/>
      <c r="E4175" s="232"/>
      <c r="F4175" s="234"/>
      <c r="H4175" s="234"/>
      <c r="I4175" s="234"/>
      <c r="J4175" s="234"/>
    </row>
    <row r="4176" spans="2:10">
      <c r="B4176" s="232"/>
      <c r="E4176" s="232"/>
      <c r="F4176" s="234"/>
      <c r="H4176" s="234"/>
      <c r="I4176" s="234"/>
      <c r="J4176" s="234"/>
    </row>
    <row r="4177" spans="2:10">
      <c r="B4177" s="232"/>
      <c r="E4177" s="232"/>
      <c r="F4177" s="234"/>
      <c r="H4177" s="234"/>
      <c r="I4177" s="234"/>
      <c r="J4177" s="234"/>
    </row>
    <row r="4178" spans="2:10">
      <c r="B4178" s="232"/>
      <c r="E4178" s="232"/>
      <c r="F4178" s="234"/>
      <c r="H4178" s="234"/>
      <c r="I4178" s="234"/>
      <c r="J4178" s="234"/>
    </row>
    <row r="4179" spans="2:10">
      <c r="B4179" s="232"/>
      <c r="E4179" s="232"/>
      <c r="F4179" s="234"/>
      <c r="H4179" s="234"/>
      <c r="I4179" s="234"/>
      <c r="J4179" s="234"/>
    </row>
    <row r="4180" spans="2:10">
      <c r="B4180" s="232"/>
      <c r="E4180" s="232"/>
      <c r="F4180" s="234"/>
      <c r="H4180" s="234"/>
      <c r="I4180" s="234"/>
      <c r="J4180" s="234"/>
    </row>
    <row r="4181" spans="2:10">
      <c r="B4181" s="232"/>
      <c r="E4181" s="232"/>
      <c r="F4181" s="234"/>
      <c r="H4181" s="234"/>
      <c r="I4181" s="234"/>
      <c r="J4181" s="234"/>
    </row>
    <row r="4182" spans="2:10">
      <c r="B4182" s="232"/>
      <c r="E4182" s="232"/>
      <c r="F4182" s="234"/>
      <c r="H4182" s="234"/>
      <c r="I4182" s="234"/>
      <c r="J4182" s="234"/>
    </row>
    <row r="4183" spans="2:10">
      <c r="B4183" s="232"/>
      <c r="E4183" s="232"/>
      <c r="F4183" s="234"/>
      <c r="H4183" s="234"/>
      <c r="I4183" s="234"/>
      <c r="J4183" s="234"/>
    </row>
    <row r="4184" spans="2:10">
      <c r="B4184" s="232"/>
      <c r="E4184" s="232"/>
      <c r="F4184" s="234"/>
      <c r="H4184" s="234"/>
      <c r="I4184" s="234"/>
      <c r="J4184" s="234"/>
    </row>
    <row r="4185" spans="2:10">
      <c r="B4185" s="232"/>
      <c r="E4185" s="232"/>
      <c r="F4185" s="234"/>
      <c r="H4185" s="234"/>
      <c r="I4185" s="234"/>
      <c r="J4185" s="234"/>
    </row>
    <row r="4186" spans="2:10">
      <c r="B4186" s="232"/>
      <c r="E4186" s="232"/>
      <c r="F4186" s="234"/>
      <c r="H4186" s="234"/>
      <c r="I4186" s="234"/>
      <c r="J4186" s="234"/>
    </row>
    <row r="4187" spans="2:10">
      <c r="B4187" s="232"/>
      <c r="E4187" s="232"/>
      <c r="F4187" s="234"/>
      <c r="H4187" s="234"/>
      <c r="I4187" s="234"/>
      <c r="J4187" s="234"/>
    </row>
    <row r="4188" spans="2:10">
      <c r="B4188" s="232"/>
      <c r="E4188" s="232"/>
      <c r="F4188" s="234"/>
      <c r="H4188" s="234"/>
      <c r="I4188" s="234"/>
      <c r="J4188" s="234"/>
    </row>
    <row r="4189" spans="2:10">
      <c r="B4189" s="232"/>
      <c r="E4189" s="232"/>
      <c r="F4189" s="234"/>
      <c r="H4189" s="234"/>
      <c r="I4189" s="234"/>
      <c r="J4189" s="234"/>
    </row>
    <row r="4190" spans="2:10">
      <c r="B4190" s="232"/>
      <c r="E4190" s="232"/>
      <c r="F4190" s="234"/>
      <c r="H4190" s="234"/>
      <c r="I4190" s="234"/>
      <c r="J4190" s="234"/>
    </row>
    <row r="4191" spans="2:10">
      <c r="B4191" s="232"/>
      <c r="E4191" s="232"/>
      <c r="F4191" s="234"/>
      <c r="H4191" s="234"/>
      <c r="I4191" s="234"/>
      <c r="J4191" s="234"/>
    </row>
    <row r="4192" spans="2:10">
      <c r="B4192" s="232"/>
      <c r="E4192" s="232"/>
      <c r="F4192" s="234"/>
      <c r="H4192" s="234"/>
      <c r="I4192" s="234"/>
      <c r="J4192" s="234"/>
    </row>
    <row r="4193" spans="2:10">
      <c r="B4193" s="232"/>
      <c r="E4193" s="232"/>
      <c r="F4193" s="234"/>
      <c r="H4193" s="234"/>
      <c r="I4193" s="234"/>
      <c r="J4193" s="234"/>
    </row>
    <row r="4194" spans="2:10">
      <c r="B4194" s="232"/>
      <c r="E4194" s="232"/>
      <c r="F4194" s="234"/>
      <c r="H4194" s="234"/>
      <c r="I4194" s="234"/>
      <c r="J4194" s="234"/>
    </row>
    <row r="4195" spans="2:10">
      <c r="B4195" s="232"/>
      <c r="E4195" s="232"/>
      <c r="F4195" s="234"/>
      <c r="H4195" s="234"/>
      <c r="I4195" s="234"/>
      <c r="J4195" s="234"/>
    </row>
    <row r="4196" spans="2:10">
      <c r="B4196" s="232"/>
      <c r="E4196" s="232"/>
      <c r="F4196" s="234"/>
      <c r="H4196" s="234"/>
      <c r="I4196" s="234"/>
      <c r="J4196" s="234"/>
    </row>
    <row r="4197" spans="2:10">
      <c r="B4197" s="232"/>
      <c r="E4197" s="232"/>
      <c r="F4197" s="234"/>
      <c r="H4197" s="234"/>
      <c r="I4197" s="234"/>
      <c r="J4197" s="234"/>
    </row>
    <row r="4198" spans="2:10">
      <c r="B4198" s="232"/>
      <c r="E4198" s="232"/>
      <c r="F4198" s="234"/>
      <c r="H4198" s="234"/>
      <c r="I4198" s="234"/>
      <c r="J4198" s="234"/>
    </row>
    <row r="4199" spans="2:10">
      <c r="B4199" s="232"/>
      <c r="E4199" s="232"/>
      <c r="F4199" s="234"/>
      <c r="H4199" s="234"/>
      <c r="I4199" s="234"/>
      <c r="J4199" s="234"/>
    </row>
    <row r="4200" spans="2:10">
      <c r="B4200" s="232"/>
      <c r="E4200" s="232"/>
      <c r="F4200" s="234"/>
      <c r="H4200" s="234"/>
      <c r="I4200" s="234"/>
      <c r="J4200" s="234"/>
    </row>
    <row r="4201" spans="2:10">
      <c r="B4201" s="232"/>
      <c r="E4201" s="232"/>
      <c r="F4201" s="234"/>
      <c r="H4201" s="234"/>
      <c r="I4201" s="234"/>
      <c r="J4201" s="234"/>
    </row>
    <row r="4202" spans="2:10">
      <c r="B4202" s="232"/>
      <c r="E4202" s="232"/>
      <c r="F4202" s="234"/>
      <c r="H4202" s="234"/>
      <c r="I4202" s="234"/>
      <c r="J4202" s="234"/>
    </row>
    <row r="4203" spans="2:10">
      <c r="B4203" s="232"/>
      <c r="E4203" s="232"/>
      <c r="F4203" s="234"/>
      <c r="H4203" s="234"/>
      <c r="I4203" s="234"/>
      <c r="J4203" s="234"/>
    </row>
    <row r="4204" spans="2:10">
      <c r="B4204" s="232"/>
      <c r="E4204" s="232"/>
      <c r="F4204" s="234"/>
      <c r="H4204" s="234"/>
      <c r="I4204" s="234"/>
      <c r="J4204" s="234"/>
    </row>
    <row r="4205" spans="2:10">
      <c r="B4205" s="232"/>
      <c r="E4205" s="232"/>
      <c r="F4205" s="234"/>
      <c r="H4205" s="234"/>
      <c r="I4205" s="234"/>
      <c r="J4205" s="234"/>
    </row>
    <row r="4206" spans="2:10">
      <c r="B4206" s="232"/>
      <c r="E4206" s="232"/>
      <c r="F4206" s="234"/>
      <c r="H4206" s="234"/>
      <c r="I4206" s="234"/>
      <c r="J4206" s="234"/>
    </row>
    <row r="4207" spans="2:10">
      <c r="B4207" s="232"/>
      <c r="E4207" s="232"/>
      <c r="F4207" s="234"/>
      <c r="H4207" s="234"/>
      <c r="I4207" s="234"/>
      <c r="J4207" s="234"/>
    </row>
    <row r="4208" spans="2:10">
      <c r="B4208" s="232"/>
      <c r="E4208" s="232"/>
      <c r="F4208" s="234"/>
      <c r="H4208" s="234"/>
      <c r="I4208" s="234"/>
      <c r="J4208" s="234"/>
    </row>
    <row r="4209" spans="2:10">
      <c r="B4209" s="232"/>
      <c r="E4209" s="232"/>
      <c r="F4209" s="234"/>
      <c r="H4209" s="234"/>
      <c r="I4209" s="234"/>
      <c r="J4209" s="234"/>
    </row>
    <row r="4210" spans="2:10">
      <c r="B4210" s="232"/>
      <c r="E4210" s="232"/>
      <c r="F4210" s="234"/>
      <c r="H4210" s="234"/>
      <c r="I4210" s="234"/>
      <c r="J4210" s="234"/>
    </row>
    <row r="4211" spans="2:10">
      <c r="B4211" s="232"/>
      <c r="E4211" s="232"/>
      <c r="F4211" s="234"/>
      <c r="H4211" s="234"/>
      <c r="I4211" s="234"/>
      <c r="J4211" s="234"/>
    </row>
    <row r="4212" spans="2:10">
      <c r="B4212" s="232"/>
      <c r="E4212" s="232"/>
      <c r="F4212" s="234"/>
      <c r="H4212" s="234"/>
      <c r="I4212" s="234"/>
      <c r="J4212" s="234"/>
    </row>
    <row r="4213" spans="2:10">
      <c r="B4213" s="232"/>
      <c r="E4213" s="232"/>
      <c r="F4213" s="234"/>
      <c r="H4213" s="234"/>
      <c r="I4213" s="234"/>
      <c r="J4213" s="234"/>
    </row>
    <row r="4214" spans="2:10">
      <c r="B4214" s="232"/>
      <c r="E4214" s="232"/>
      <c r="F4214" s="234"/>
      <c r="H4214" s="234"/>
      <c r="I4214" s="234"/>
      <c r="J4214" s="234"/>
    </row>
    <row r="4215" spans="2:10">
      <c r="B4215" s="232"/>
      <c r="E4215" s="232"/>
      <c r="F4215" s="234"/>
      <c r="H4215" s="234"/>
      <c r="I4215" s="234"/>
      <c r="J4215" s="234"/>
    </row>
    <row r="4216" spans="2:10">
      <c r="B4216" s="232"/>
      <c r="E4216" s="232"/>
      <c r="F4216" s="234"/>
      <c r="H4216" s="234"/>
      <c r="I4216" s="234"/>
      <c r="J4216" s="234"/>
    </row>
    <row r="4217" spans="2:10">
      <c r="B4217" s="232"/>
      <c r="E4217" s="232"/>
      <c r="F4217" s="234"/>
      <c r="H4217" s="234"/>
      <c r="I4217" s="234"/>
      <c r="J4217" s="234"/>
    </row>
    <row r="4218" spans="2:10">
      <c r="B4218" s="232"/>
      <c r="E4218" s="232"/>
      <c r="F4218" s="234"/>
      <c r="H4218" s="234"/>
      <c r="I4218" s="234"/>
      <c r="J4218" s="234"/>
    </row>
    <row r="4219" spans="2:10">
      <c r="B4219" s="232"/>
      <c r="E4219" s="232"/>
      <c r="F4219" s="234"/>
      <c r="H4219" s="234"/>
      <c r="I4219" s="234"/>
      <c r="J4219" s="234"/>
    </row>
    <row r="4220" spans="2:10">
      <c r="B4220" s="232"/>
      <c r="E4220" s="232"/>
      <c r="F4220" s="234"/>
      <c r="H4220" s="234"/>
      <c r="I4220" s="234"/>
      <c r="J4220" s="234"/>
    </row>
    <row r="4221" spans="2:10">
      <c r="B4221" s="232"/>
      <c r="E4221" s="232"/>
      <c r="F4221" s="234"/>
      <c r="H4221" s="234"/>
      <c r="I4221" s="234"/>
      <c r="J4221" s="234"/>
    </row>
    <row r="4222" spans="2:10">
      <c r="B4222" s="232"/>
      <c r="E4222" s="232"/>
      <c r="F4222" s="234"/>
      <c r="H4222" s="234"/>
      <c r="I4222" s="234"/>
      <c r="J4222" s="234"/>
    </row>
    <row r="4223" spans="2:10">
      <c r="B4223" s="232"/>
      <c r="E4223" s="232"/>
      <c r="F4223" s="234"/>
      <c r="H4223" s="234"/>
      <c r="I4223" s="234"/>
      <c r="J4223" s="234"/>
    </row>
    <row r="4224" spans="2:10">
      <c r="B4224" s="232"/>
      <c r="E4224" s="232"/>
      <c r="F4224" s="234"/>
      <c r="H4224" s="234"/>
      <c r="I4224" s="234"/>
      <c r="J4224" s="234"/>
    </row>
    <row r="4225" spans="2:10">
      <c r="B4225" s="232"/>
      <c r="E4225" s="232"/>
      <c r="F4225" s="234"/>
      <c r="H4225" s="234"/>
      <c r="I4225" s="234"/>
      <c r="J4225" s="234"/>
    </row>
    <row r="4226" spans="2:10">
      <c r="B4226" s="232"/>
      <c r="E4226" s="232"/>
      <c r="F4226" s="234"/>
      <c r="H4226" s="234"/>
      <c r="I4226" s="234"/>
      <c r="J4226" s="234"/>
    </row>
    <row r="4227" spans="2:10">
      <c r="B4227" s="232"/>
      <c r="E4227" s="232"/>
      <c r="F4227" s="234"/>
      <c r="H4227" s="234"/>
      <c r="I4227" s="234"/>
      <c r="J4227" s="234"/>
    </row>
    <row r="4228" spans="2:10">
      <c r="B4228" s="232"/>
      <c r="E4228" s="232"/>
      <c r="F4228" s="234"/>
      <c r="H4228" s="234"/>
      <c r="I4228" s="234"/>
      <c r="J4228" s="234"/>
    </row>
    <row r="4229" spans="2:10">
      <c r="B4229" s="232"/>
      <c r="E4229" s="232"/>
      <c r="F4229" s="234"/>
      <c r="H4229" s="234"/>
      <c r="I4229" s="234"/>
      <c r="J4229" s="234"/>
    </row>
    <row r="4230" spans="2:10">
      <c r="B4230" s="232"/>
      <c r="E4230" s="232"/>
      <c r="F4230" s="234"/>
      <c r="H4230" s="234"/>
      <c r="I4230" s="234"/>
      <c r="J4230" s="234"/>
    </row>
    <row r="4231" spans="2:10">
      <c r="B4231" s="232"/>
      <c r="E4231" s="232"/>
      <c r="F4231" s="234"/>
      <c r="H4231" s="234"/>
      <c r="I4231" s="234"/>
      <c r="J4231" s="234"/>
    </row>
    <row r="4232" spans="2:10">
      <c r="B4232" s="232"/>
      <c r="E4232" s="232"/>
      <c r="F4232" s="234"/>
      <c r="H4232" s="234"/>
      <c r="I4232" s="234"/>
      <c r="J4232" s="234"/>
    </row>
    <row r="4233" spans="2:10">
      <c r="B4233" s="232"/>
      <c r="E4233" s="232"/>
      <c r="F4233" s="234"/>
      <c r="H4233" s="234"/>
      <c r="I4233" s="234"/>
      <c r="J4233" s="234"/>
    </row>
    <row r="4234" spans="2:10">
      <c r="B4234" s="232"/>
      <c r="E4234" s="232"/>
      <c r="F4234" s="234"/>
      <c r="H4234" s="234"/>
      <c r="I4234" s="234"/>
      <c r="J4234" s="234"/>
    </row>
    <row r="4235" spans="2:10">
      <c r="B4235" s="232"/>
      <c r="E4235" s="232"/>
      <c r="F4235" s="234"/>
      <c r="H4235" s="234"/>
      <c r="I4235" s="234"/>
      <c r="J4235" s="234"/>
    </row>
    <row r="4236" spans="2:10">
      <c r="B4236" s="232"/>
      <c r="E4236" s="232"/>
      <c r="F4236" s="234"/>
      <c r="H4236" s="234"/>
      <c r="I4236" s="234"/>
      <c r="J4236" s="234"/>
    </row>
    <row r="4237" spans="2:10">
      <c r="B4237" s="232"/>
      <c r="E4237" s="232"/>
      <c r="F4237" s="234"/>
      <c r="H4237" s="234"/>
      <c r="I4237" s="234"/>
      <c r="J4237" s="234"/>
    </row>
    <row r="4238" spans="2:10">
      <c r="B4238" s="232"/>
      <c r="E4238" s="232"/>
      <c r="F4238" s="234"/>
      <c r="H4238" s="234"/>
      <c r="I4238" s="234"/>
      <c r="J4238" s="234"/>
    </row>
    <row r="4239" spans="2:10">
      <c r="B4239" s="232"/>
      <c r="E4239" s="232"/>
      <c r="F4239" s="234"/>
      <c r="H4239" s="234"/>
      <c r="I4239" s="234"/>
      <c r="J4239" s="234"/>
    </row>
    <row r="4240" spans="2:10">
      <c r="B4240" s="232"/>
      <c r="E4240" s="232"/>
      <c r="F4240" s="234"/>
      <c r="H4240" s="234"/>
      <c r="I4240" s="234"/>
      <c r="J4240" s="234"/>
    </row>
    <row r="4241" spans="2:10">
      <c r="B4241" s="232"/>
      <c r="E4241" s="232"/>
      <c r="F4241" s="234"/>
      <c r="H4241" s="234"/>
      <c r="I4241" s="234"/>
      <c r="J4241" s="234"/>
    </row>
    <row r="4242" spans="2:10">
      <c r="B4242" s="232"/>
      <c r="E4242" s="232"/>
      <c r="F4242" s="234"/>
      <c r="H4242" s="234"/>
      <c r="I4242" s="234"/>
      <c r="J4242" s="234"/>
    </row>
    <row r="4243" spans="2:10">
      <c r="B4243" s="232"/>
      <c r="E4243" s="232"/>
      <c r="F4243" s="234"/>
      <c r="H4243" s="234"/>
      <c r="I4243" s="234"/>
      <c r="J4243" s="234"/>
    </row>
    <row r="4244" spans="2:10">
      <c r="B4244" s="232"/>
      <c r="E4244" s="232"/>
      <c r="F4244" s="234"/>
      <c r="H4244" s="234"/>
      <c r="I4244" s="234"/>
      <c r="J4244" s="234"/>
    </row>
    <row r="4245" spans="2:10">
      <c r="B4245" s="232"/>
      <c r="E4245" s="232"/>
      <c r="F4245" s="234"/>
      <c r="H4245" s="234"/>
      <c r="I4245" s="234"/>
      <c r="J4245" s="234"/>
    </row>
    <row r="4246" spans="2:10">
      <c r="B4246" s="232"/>
      <c r="E4246" s="232"/>
      <c r="F4246" s="234"/>
      <c r="H4246" s="234"/>
      <c r="I4246" s="234"/>
      <c r="J4246" s="234"/>
    </row>
    <row r="4247" spans="2:10">
      <c r="B4247" s="232"/>
      <c r="E4247" s="232"/>
      <c r="F4247" s="234"/>
      <c r="H4247" s="234"/>
      <c r="I4247" s="234"/>
      <c r="J4247" s="234"/>
    </row>
    <row r="4248" spans="2:10">
      <c r="B4248" s="232"/>
      <c r="E4248" s="232"/>
      <c r="F4248" s="234"/>
      <c r="H4248" s="234"/>
      <c r="I4248" s="234"/>
      <c r="J4248" s="234"/>
    </row>
    <row r="4249" spans="2:10">
      <c r="B4249" s="232"/>
      <c r="E4249" s="232"/>
      <c r="F4249" s="234"/>
      <c r="H4249" s="234"/>
      <c r="I4249" s="234"/>
      <c r="J4249" s="234"/>
    </row>
    <row r="4250" spans="2:10">
      <c r="B4250" s="232"/>
      <c r="E4250" s="232"/>
      <c r="F4250" s="234"/>
      <c r="H4250" s="234"/>
      <c r="I4250" s="234"/>
      <c r="J4250" s="234"/>
    </row>
    <row r="4251" spans="2:10">
      <c r="B4251" s="232"/>
      <c r="E4251" s="232"/>
      <c r="F4251" s="234"/>
      <c r="H4251" s="234"/>
      <c r="I4251" s="234"/>
      <c r="J4251" s="234"/>
    </row>
    <row r="4252" spans="2:10">
      <c r="B4252" s="232"/>
      <c r="E4252" s="232"/>
      <c r="F4252" s="234"/>
      <c r="H4252" s="234"/>
      <c r="I4252" s="234"/>
      <c r="J4252" s="234"/>
    </row>
    <row r="4253" spans="2:10">
      <c r="B4253" s="232"/>
      <c r="E4253" s="232"/>
      <c r="F4253" s="234"/>
      <c r="H4253" s="234"/>
      <c r="I4253" s="234"/>
      <c r="J4253" s="234"/>
    </row>
    <row r="4254" spans="2:10">
      <c r="B4254" s="232"/>
      <c r="E4254" s="232"/>
      <c r="F4254" s="234"/>
      <c r="H4254" s="234"/>
      <c r="I4254" s="234"/>
      <c r="J4254" s="234"/>
    </row>
    <row r="4255" spans="2:10">
      <c r="B4255" s="232"/>
      <c r="E4255" s="232"/>
      <c r="F4255" s="234"/>
      <c r="H4255" s="234"/>
      <c r="I4255" s="234"/>
      <c r="J4255" s="234"/>
    </row>
    <row r="4256" spans="2:10">
      <c r="B4256" s="232"/>
      <c r="E4256" s="232"/>
      <c r="F4256" s="234"/>
      <c r="H4256" s="234"/>
      <c r="I4256" s="234"/>
      <c r="J4256" s="234"/>
    </row>
    <row r="4257" spans="2:10">
      <c r="B4257" s="232"/>
      <c r="E4257" s="232"/>
      <c r="F4257" s="234"/>
      <c r="H4257" s="234"/>
      <c r="I4257" s="234"/>
      <c r="J4257" s="234"/>
    </row>
    <row r="4258" spans="2:10">
      <c r="B4258" s="232"/>
      <c r="E4258" s="232"/>
      <c r="F4258" s="234"/>
      <c r="H4258" s="234"/>
      <c r="I4258" s="234"/>
      <c r="J4258" s="234"/>
    </row>
    <row r="4259" spans="2:10">
      <c r="B4259" s="232"/>
      <c r="E4259" s="232"/>
      <c r="F4259" s="234"/>
      <c r="H4259" s="234"/>
      <c r="I4259" s="234"/>
      <c r="J4259" s="234"/>
    </row>
    <row r="4260" spans="2:10">
      <c r="B4260" s="232"/>
      <c r="E4260" s="232"/>
      <c r="F4260" s="234"/>
      <c r="H4260" s="234"/>
      <c r="I4260" s="234"/>
      <c r="J4260" s="234"/>
    </row>
    <row r="4261" spans="2:10">
      <c r="B4261" s="232"/>
      <c r="E4261" s="232"/>
      <c r="F4261" s="234"/>
      <c r="H4261" s="234"/>
      <c r="I4261" s="234"/>
      <c r="J4261" s="234"/>
    </row>
    <row r="4262" spans="2:10">
      <c r="B4262" s="232"/>
      <c r="E4262" s="232"/>
      <c r="F4262" s="234"/>
      <c r="H4262" s="234"/>
      <c r="I4262" s="234"/>
      <c r="J4262" s="234"/>
    </row>
    <row r="4263" spans="2:10">
      <c r="B4263" s="232"/>
      <c r="E4263" s="232"/>
      <c r="F4263" s="234"/>
      <c r="H4263" s="234"/>
      <c r="I4263" s="234"/>
      <c r="J4263" s="234"/>
    </row>
    <row r="4264" spans="2:10">
      <c r="B4264" s="232"/>
      <c r="E4264" s="232"/>
      <c r="F4264" s="234"/>
      <c r="H4264" s="234"/>
      <c r="I4264" s="234"/>
      <c r="J4264" s="234"/>
    </row>
    <row r="4265" spans="2:10">
      <c r="B4265" s="232"/>
      <c r="E4265" s="232"/>
      <c r="F4265" s="234"/>
      <c r="H4265" s="234"/>
      <c r="I4265" s="234"/>
      <c r="J4265" s="234"/>
    </row>
    <row r="4266" spans="2:10">
      <c r="B4266" s="232"/>
      <c r="E4266" s="232"/>
      <c r="F4266" s="234"/>
      <c r="H4266" s="234"/>
      <c r="I4266" s="234"/>
      <c r="J4266" s="234"/>
    </row>
    <row r="4267" spans="2:10">
      <c r="B4267" s="232"/>
      <c r="E4267" s="232"/>
      <c r="F4267" s="234"/>
      <c r="H4267" s="234"/>
      <c r="I4267" s="234"/>
      <c r="J4267" s="234"/>
    </row>
    <row r="4268" spans="2:10">
      <c r="B4268" s="232"/>
      <c r="E4268" s="232"/>
      <c r="F4268" s="234"/>
      <c r="H4268" s="234"/>
      <c r="I4268" s="234"/>
      <c r="J4268" s="234"/>
    </row>
    <row r="4269" spans="2:10">
      <c r="B4269" s="232"/>
      <c r="E4269" s="232"/>
      <c r="F4269" s="234"/>
      <c r="H4269" s="234"/>
      <c r="I4269" s="234"/>
      <c r="J4269" s="234"/>
    </row>
    <row r="4270" spans="2:10">
      <c r="B4270" s="232"/>
      <c r="E4270" s="232"/>
      <c r="F4270" s="234"/>
      <c r="H4270" s="234"/>
      <c r="I4270" s="234"/>
      <c r="J4270" s="234"/>
    </row>
    <row r="4271" spans="2:10">
      <c r="B4271" s="232"/>
      <c r="E4271" s="232"/>
      <c r="F4271" s="234"/>
      <c r="H4271" s="234"/>
      <c r="I4271" s="234"/>
      <c r="J4271" s="234"/>
    </row>
    <row r="4272" spans="2:10">
      <c r="B4272" s="232"/>
      <c r="E4272" s="232"/>
      <c r="F4272" s="234"/>
      <c r="H4272" s="234"/>
      <c r="I4272" s="234"/>
      <c r="J4272" s="234"/>
    </row>
    <row r="4273" spans="2:10">
      <c r="B4273" s="232"/>
      <c r="E4273" s="232"/>
      <c r="F4273" s="234"/>
      <c r="H4273" s="234"/>
      <c r="I4273" s="234"/>
      <c r="J4273" s="234"/>
    </row>
    <row r="4274" spans="2:10">
      <c r="B4274" s="232"/>
      <c r="E4274" s="232"/>
      <c r="F4274" s="234"/>
      <c r="H4274" s="234"/>
      <c r="I4274" s="234"/>
      <c r="J4274" s="234"/>
    </row>
    <row r="4275" spans="2:10">
      <c r="B4275" s="232"/>
      <c r="E4275" s="232"/>
      <c r="F4275" s="234"/>
      <c r="H4275" s="234"/>
      <c r="I4275" s="234"/>
      <c r="J4275" s="234"/>
    </row>
    <row r="4276" spans="2:10">
      <c r="B4276" s="232"/>
      <c r="E4276" s="232"/>
      <c r="F4276" s="234"/>
      <c r="H4276" s="234"/>
      <c r="I4276" s="234"/>
      <c r="J4276" s="234"/>
    </row>
    <row r="4277" spans="2:10">
      <c r="B4277" s="232"/>
      <c r="E4277" s="232"/>
      <c r="F4277" s="234"/>
      <c r="H4277" s="234"/>
      <c r="I4277" s="234"/>
      <c r="J4277" s="234"/>
    </row>
    <row r="4278" spans="2:10">
      <c r="B4278" s="232"/>
      <c r="E4278" s="232"/>
      <c r="F4278" s="234"/>
      <c r="H4278" s="234"/>
      <c r="I4278" s="234"/>
      <c r="J4278" s="234"/>
    </row>
    <row r="4279" spans="2:10">
      <c r="B4279" s="232"/>
      <c r="E4279" s="232"/>
      <c r="F4279" s="234"/>
      <c r="H4279" s="234"/>
      <c r="I4279" s="234"/>
      <c r="J4279" s="234"/>
    </row>
    <row r="4280" spans="2:10">
      <c r="B4280" s="232"/>
      <c r="E4280" s="232"/>
      <c r="F4280" s="234"/>
      <c r="H4280" s="234"/>
      <c r="I4280" s="234"/>
      <c r="J4280" s="234"/>
    </row>
    <row r="4281" spans="2:10">
      <c r="B4281" s="232"/>
      <c r="E4281" s="232"/>
      <c r="F4281" s="234"/>
      <c r="H4281" s="234"/>
      <c r="I4281" s="234"/>
      <c r="J4281" s="234"/>
    </row>
    <row r="4282" spans="2:10">
      <c r="B4282" s="232"/>
      <c r="E4282" s="232"/>
      <c r="F4282" s="234"/>
      <c r="H4282" s="234"/>
      <c r="I4282" s="234"/>
      <c r="J4282" s="234"/>
    </row>
    <row r="4283" spans="2:10">
      <c r="B4283" s="232"/>
      <c r="E4283" s="232"/>
      <c r="F4283" s="234"/>
      <c r="H4283" s="234"/>
      <c r="I4283" s="234"/>
      <c r="J4283" s="234"/>
    </row>
    <row r="4284" spans="2:10">
      <c r="B4284" s="232"/>
      <c r="E4284" s="232"/>
      <c r="F4284" s="234"/>
      <c r="H4284" s="234"/>
      <c r="I4284" s="234"/>
      <c r="J4284" s="234"/>
    </row>
    <row r="4285" spans="2:10">
      <c r="B4285" s="232"/>
      <c r="E4285" s="232"/>
      <c r="F4285" s="234"/>
      <c r="H4285" s="234"/>
      <c r="I4285" s="234"/>
      <c r="J4285" s="234"/>
    </row>
    <row r="4286" spans="2:10">
      <c r="B4286" s="232"/>
      <c r="E4286" s="232"/>
      <c r="F4286" s="234"/>
      <c r="H4286" s="234"/>
      <c r="I4286" s="234"/>
      <c r="J4286" s="234"/>
    </row>
    <row r="4287" spans="2:10">
      <c r="B4287" s="232"/>
      <c r="E4287" s="232"/>
      <c r="F4287" s="234"/>
      <c r="H4287" s="234"/>
      <c r="I4287" s="234"/>
      <c r="J4287" s="234"/>
    </row>
    <row r="4288" spans="2:10">
      <c r="B4288" s="232"/>
      <c r="E4288" s="232"/>
      <c r="F4288" s="234"/>
      <c r="H4288" s="234"/>
      <c r="I4288" s="234"/>
      <c r="J4288" s="234"/>
    </row>
    <row r="4289" spans="2:10">
      <c r="B4289" s="232"/>
      <c r="E4289" s="232"/>
      <c r="F4289" s="234"/>
      <c r="H4289" s="234"/>
      <c r="I4289" s="234"/>
      <c r="J4289" s="234"/>
    </row>
    <row r="4290" spans="2:10">
      <c r="B4290" s="232"/>
      <c r="E4290" s="232"/>
      <c r="F4290" s="234"/>
      <c r="H4290" s="234"/>
      <c r="I4290" s="234"/>
      <c r="J4290" s="234"/>
    </row>
    <row r="4291" spans="2:10">
      <c r="B4291" s="232"/>
      <c r="E4291" s="232"/>
      <c r="F4291" s="234"/>
      <c r="H4291" s="234"/>
      <c r="I4291" s="234"/>
      <c r="J4291" s="234"/>
    </row>
    <row r="4292" spans="2:10">
      <c r="B4292" s="232"/>
      <c r="E4292" s="232"/>
      <c r="F4292" s="234"/>
      <c r="H4292" s="234"/>
      <c r="I4292" s="234"/>
      <c r="J4292" s="234"/>
    </row>
    <row r="4293" spans="2:10">
      <c r="B4293" s="232"/>
      <c r="E4293" s="232"/>
      <c r="F4293" s="234"/>
      <c r="H4293" s="234"/>
      <c r="I4293" s="234"/>
      <c r="J4293" s="234"/>
    </row>
    <row r="4294" spans="2:10">
      <c r="B4294" s="232"/>
      <c r="E4294" s="232"/>
      <c r="F4294" s="234"/>
      <c r="H4294" s="234"/>
      <c r="I4294" s="234"/>
      <c r="J4294" s="234"/>
    </row>
    <row r="4295" spans="2:10">
      <c r="B4295" s="232"/>
      <c r="E4295" s="232"/>
      <c r="F4295" s="234"/>
      <c r="H4295" s="234"/>
      <c r="I4295" s="234"/>
      <c r="J4295" s="234"/>
    </row>
    <row r="4296" spans="2:10">
      <c r="B4296" s="232"/>
      <c r="E4296" s="232"/>
      <c r="F4296" s="234"/>
      <c r="H4296" s="234"/>
      <c r="I4296" s="234"/>
      <c r="J4296" s="234"/>
    </row>
    <row r="4297" spans="2:10">
      <c r="B4297" s="232"/>
      <c r="E4297" s="232"/>
      <c r="F4297" s="234"/>
      <c r="H4297" s="234"/>
      <c r="I4297" s="234"/>
      <c r="J4297" s="234"/>
    </row>
    <row r="4298" spans="2:10">
      <c r="B4298" s="232"/>
      <c r="E4298" s="232"/>
      <c r="F4298" s="234"/>
      <c r="H4298" s="234"/>
      <c r="I4298" s="234"/>
      <c r="J4298" s="234"/>
    </row>
    <row r="4299" spans="2:10">
      <c r="B4299" s="232"/>
      <c r="E4299" s="232"/>
      <c r="F4299" s="234"/>
      <c r="H4299" s="234"/>
      <c r="I4299" s="234"/>
      <c r="J4299" s="234"/>
    </row>
    <row r="4300" spans="2:10">
      <c r="B4300" s="232"/>
      <c r="E4300" s="232"/>
      <c r="F4300" s="234"/>
      <c r="H4300" s="234"/>
      <c r="I4300" s="234"/>
      <c r="J4300" s="234"/>
    </row>
    <row r="4301" spans="2:10">
      <c r="B4301" s="232"/>
      <c r="E4301" s="232"/>
      <c r="F4301" s="234"/>
      <c r="H4301" s="234"/>
      <c r="I4301" s="234"/>
      <c r="J4301" s="234"/>
    </row>
    <row r="4302" spans="2:10">
      <c r="B4302" s="232"/>
      <c r="E4302" s="232"/>
      <c r="F4302" s="234"/>
      <c r="H4302" s="234"/>
      <c r="I4302" s="234"/>
      <c r="J4302" s="234"/>
    </row>
    <row r="4303" spans="2:10">
      <c r="B4303" s="232"/>
      <c r="E4303" s="232"/>
      <c r="F4303" s="234"/>
      <c r="H4303" s="234"/>
      <c r="I4303" s="234"/>
      <c r="J4303" s="234"/>
    </row>
    <row r="4304" spans="2:10">
      <c r="B4304" s="232"/>
      <c r="E4304" s="232"/>
      <c r="F4304" s="234"/>
      <c r="H4304" s="234"/>
      <c r="I4304" s="234"/>
      <c r="J4304" s="234"/>
    </row>
    <row r="4305" spans="2:10">
      <c r="B4305" s="232"/>
      <c r="E4305" s="232"/>
      <c r="F4305" s="234"/>
      <c r="H4305" s="234"/>
      <c r="I4305" s="234"/>
      <c r="J4305" s="234"/>
    </row>
    <row r="4306" spans="2:10">
      <c r="B4306" s="232"/>
      <c r="E4306" s="232"/>
      <c r="F4306" s="234"/>
      <c r="H4306" s="234"/>
      <c r="I4306" s="234"/>
      <c r="J4306" s="234"/>
    </row>
    <row r="4307" spans="2:10">
      <c r="B4307" s="232"/>
      <c r="E4307" s="232"/>
      <c r="F4307" s="234"/>
      <c r="H4307" s="234"/>
      <c r="I4307" s="234"/>
      <c r="J4307" s="234"/>
    </row>
    <row r="4308" spans="2:10">
      <c r="B4308" s="232"/>
      <c r="E4308" s="232"/>
      <c r="F4308" s="234"/>
      <c r="H4308" s="234"/>
      <c r="I4308" s="234"/>
      <c r="J4308" s="234"/>
    </row>
    <row r="4309" spans="2:10">
      <c r="B4309" s="232"/>
      <c r="E4309" s="232"/>
      <c r="F4309" s="234"/>
      <c r="H4309" s="234"/>
      <c r="I4309" s="234"/>
      <c r="J4309" s="234"/>
    </row>
    <row r="4310" spans="2:10">
      <c r="B4310" s="232"/>
      <c r="E4310" s="232"/>
      <c r="F4310" s="234"/>
      <c r="H4310" s="234"/>
      <c r="I4310" s="234"/>
      <c r="J4310" s="234"/>
    </row>
    <row r="4311" spans="2:10">
      <c r="B4311" s="232"/>
      <c r="E4311" s="232"/>
      <c r="F4311" s="234"/>
      <c r="H4311" s="234"/>
      <c r="I4311" s="234"/>
      <c r="J4311" s="234"/>
    </row>
    <row r="4312" spans="2:10">
      <c r="B4312" s="232"/>
      <c r="E4312" s="232"/>
      <c r="F4312" s="234"/>
      <c r="H4312" s="234"/>
      <c r="I4312" s="234"/>
      <c r="J4312" s="234"/>
    </row>
    <row r="4313" spans="2:10">
      <c r="B4313" s="232"/>
      <c r="E4313" s="232"/>
      <c r="F4313" s="234"/>
      <c r="H4313" s="234"/>
      <c r="I4313" s="234"/>
      <c r="J4313" s="234"/>
    </row>
    <row r="4314" spans="2:10">
      <c r="B4314" s="232"/>
      <c r="E4314" s="232"/>
      <c r="F4314" s="234"/>
      <c r="H4314" s="234"/>
      <c r="I4314" s="234"/>
      <c r="J4314" s="234"/>
    </row>
    <row r="4315" spans="2:10">
      <c r="B4315" s="232"/>
      <c r="E4315" s="232"/>
      <c r="F4315" s="234"/>
      <c r="H4315" s="234"/>
      <c r="I4315" s="234"/>
      <c r="J4315" s="234"/>
    </row>
    <row r="4316" spans="2:10">
      <c r="B4316" s="232"/>
      <c r="E4316" s="232"/>
      <c r="F4316" s="234"/>
      <c r="H4316" s="234"/>
      <c r="I4316" s="234"/>
      <c r="J4316" s="234"/>
    </row>
    <row r="4317" spans="2:10">
      <c r="B4317" s="232"/>
      <c r="E4317" s="232"/>
      <c r="F4317" s="234"/>
      <c r="H4317" s="234"/>
      <c r="I4317" s="234"/>
      <c r="J4317" s="234"/>
    </row>
    <row r="4318" spans="2:10">
      <c r="B4318" s="232"/>
      <c r="E4318" s="232"/>
      <c r="F4318" s="234"/>
      <c r="H4318" s="234"/>
      <c r="I4318" s="234"/>
      <c r="J4318" s="234"/>
    </row>
    <row r="4319" spans="2:10">
      <c r="B4319" s="232"/>
      <c r="E4319" s="232"/>
      <c r="F4319" s="234"/>
      <c r="H4319" s="234"/>
      <c r="I4319" s="234"/>
      <c r="J4319" s="234"/>
    </row>
    <row r="4320" spans="2:10">
      <c r="B4320" s="232"/>
      <c r="E4320" s="232"/>
      <c r="F4320" s="234"/>
      <c r="H4320" s="234"/>
      <c r="I4320" s="234"/>
      <c r="J4320" s="234"/>
    </row>
    <row r="4321" spans="2:10">
      <c r="B4321" s="232"/>
      <c r="E4321" s="232"/>
      <c r="F4321" s="234"/>
      <c r="H4321" s="234"/>
      <c r="I4321" s="234"/>
      <c r="J4321" s="234"/>
    </row>
    <row r="4322" spans="2:10">
      <c r="B4322" s="232"/>
      <c r="E4322" s="232"/>
      <c r="F4322" s="234"/>
      <c r="H4322" s="234"/>
      <c r="I4322" s="234"/>
      <c r="J4322" s="234"/>
    </row>
    <row r="4323" spans="2:10">
      <c r="B4323" s="232"/>
      <c r="E4323" s="232"/>
      <c r="F4323" s="234"/>
      <c r="H4323" s="234"/>
      <c r="I4323" s="234"/>
      <c r="J4323" s="234"/>
    </row>
    <row r="4324" spans="2:10">
      <c r="B4324" s="232"/>
      <c r="E4324" s="232"/>
      <c r="F4324" s="234"/>
      <c r="H4324" s="234"/>
      <c r="I4324" s="234"/>
      <c r="J4324" s="234"/>
    </row>
    <row r="4325" spans="2:10">
      <c r="B4325" s="232"/>
      <c r="E4325" s="232"/>
      <c r="F4325" s="234"/>
      <c r="H4325" s="234"/>
      <c r="I4325" s="234"/>
      <c r="J4325" s="234"/>
    </row>
    <row r="4326" spans="2:10">
      <c r="B4326" s="232"/>
      <c r="E4326" s="232"/>
      <c r="F4326" s="234"/>
      <c r="H4326" s="234"/>
      <c r="I4326" s="234"/>
      <c r="J4326" s="234"/>
    </row>
    <row r="4327" spans="2:10">
      <c r="B4327" s="232"/>
      <c r="E4327" s="232"/>
      <c r="F4327" s="234"/>
      <c r="H4327" s="234"/>
      <c r="I4327" s="234"/>
      <c r="J4327" s="234"/>
    </row>
    <row r="4328" spans="2:10">
      <c r="B4328" s="232"/>
      <c r="E4328" s="232"/>
      <c r="F4328" s="234"/>
      <c r="H4328" s="234"/>
      <c r="I4328" s="234"/>
      <c r="J4328" s="234"/>
    </row>
    <row r="4329" spans="2:10">
      <c r="B4329" s="232"/>
      <c r="E4329" s="232"/>
      <c r="F4329" s="234"/>
      <c r="H4329" s="234"/>
      <c r="I4329" s="234"/>
      <c r="J4329" s="234"/>
    </row>
    <row r="4330" spans="2:10">
      <c r="B4330" s="232"/>
      <c r="E4330" s="232"/>
      <c r="F4330" s="234"/>
      <c r="H4330" s="234"/>
      <c r="I4330" s="234"/>
      <c r="J4330" s="234"/>
    </row>
    <row r="4331" spans="2:10">
      <c r="B4331" s="232"/>
      <c r="E4331" s="232"/>
      <c r="F4331" s="234"/>
      <c r="H4331" s="234"/>
      <c r="I4331" s="234"/>
      <c r="J4331" s="234"/>
    </row>
    <row r="4332" spans="2:10">
      <c r="B4332" s="232"/>
      <c r="E4332" s="232"/>
      <c r="F4332" s="234"/>
      <c r="H4332" s="234"/>
      <c r="I4332" s="234"/>
      <c r="J4332" s="234"/>
    </row>
    <row r="4333" spans="2:10">
      <c r="B4333" s="232"/>
      <c r="E4333" s="232"/>
      <c r="F4333" s="234"/>
      <c r="H4333" s="234"/>
      <c r="I4333" s="234"/>
      <c r="J4333" s="234"/>
    </row>
    <row r="4334" spans="2:10">
      <c r="B4334" s="232"/>
      <c r="E4334" s="232"/>
      <c r="F4334" s="234"/>
      <c r="H4334" s="234"/>
      <c r="I4334" s="234"/>
      <c r="J4334" s="234"/>
    </row>
    <row r="4335" spans="2:10">
      <c r="B4335" s="232"/>
      <c r="E4335" s="232"/>
      <c r="F4335" s="234"/>
      <c r="H4335" s="234"/>
      <c r="I4335" s="234"/>
      <c r="J4335" s="234"/>
    </row>
    <row r="4336" spans="2:10">
      <c r="B4336" s="232"/>
      <c r="E4336" s="232"/>
      <c r="F4336" s="234"/>
      <c r="H4336" s="234"/>
      <c r="I4336" s="234"/>
      <c r="J4336" s="234"/>
    </row>
    <row r="4337" spans="2:10">
      <c r="B4337" s="232"/>
      <c r="E4337" s="232"/>
      <c r="F4337" s="234"/>
      <c r="H4337" s="234"/>
      <c r="I4337" s="234"/>
      <c r="J4337" s="234"/>
    </row>
    <row r="4338" spans="2:10">
      <c r="B4338" s="232"/>
      <c r="E4338" s="232"/>
      <c r="F4338" s="234"/>
      <c r="H4338" s="234"/>
      <c r="I4338" s="234"/>
      <c r="J4338" s="234"/>
    </row>
    <row r="4339" spans="2:10">
      <c r="B4339" s="232"/>
      <c r="E4339" s="232"/>
      <c r="F4339" s="234"/>
      <c r="H4339" s="234"/>
      <c r="I4339" s="234"/>
      <c r="J4339" s="234"/>
    </row>
    <row r="4340" spans="2:10">
      <c r="B4340" s="232"/>
      <c r="E4340" s="232"/>
      <c r="F4340" s="234"/>
      <c r="H4340" s="234"/>
      <c r="I4340" s="234"/>
      <c r="J4340" s="234"/>
    </row>
    <row r="4341" spans="2:10">
      <c r="B4341" s="232"/>
      <c r="E4341" s="232"/>
      <c r="F4341" s="234"/>
      <c r="H4341" s="234"/>
      <c r="I4341" s="234"/>
      <c r="J4341" s="234"/>
    </row>
    <row r="4342" spans="2:10">
      <c r="B4342" s="232"/>
      <c r="E4342" s="232"/>
      <c r="F4342" s="234"/>
      <c r="H4342" s="234"/>
      <c r="I4342" s="234"/>
      <c r="J4342" s="234"/>
    </row>
    <row r="4343" spans="2:10">
      <c r="B4343" s="232"/>
      <c r="E4343" s="232"/>
      <c r="F4343" s="234"/>
      <c r="H4343" s="234"/>
      <c r="I4343" s="234"/>
      <c r="J4343" s="234"/>
    </row>
    <row r="4344" spans="2:10">
      <c r="B4344" s="232"/>
      <c r="E4344" s="232"/>
      <c r="F4344" s="234"/>
      <c r="H4344" s="234"/>
      <c r="I4344" s="234"/>
      <c r="J4344" s="234"/>
    </row>
    <row r="4345" spans="2:10">
      <c r="B4345" s="232"/>
      <c r="E4345" s="232"/>
      <c r="F4345" s="234"/>
      <c r="H4345" s="234"/>
      <c r="I4345" s="234"/>
      <c r="J4345" s="234"/>
    </row>
    <row r="4346" spans="2:10">
      <c r="B4346" s="232"/>
      <c r="E4346" s="232"/>
      <c r="F4346" s="234"/>
      <c r="H4346" s="234"/>
      <c r="I4346" s="234"/>
      <c r="J4346" s="234"/>
    </row>
    <row r="4347" spans="2:10">
      <c r="B4347" s="232"/>
      <c r="E4347" s="232"/>
      <c r="F4347" s="234"/>
      <c r="H4347" s="234"/>
      <c r="I4347" s="234"/>
      <c r="J4347" s="234"/>
    </row>
    <row r="4348" spans="2:10">
      <c r="B4348" s="232"/>
      <c r="E4348" s="232"/>
      <c r="F4348" s="234"/>
      <c r="H4348" s="234"/>
      <c r="I4348" s="234"/>
      <c r="J4348" s="234"/>
    </row>
    <row r="4349" spans="2:10">
      <c r="B4349" s="232"/>
      <c r="E4349" s="232"/>
      <c r="F4349" s="234"/>
      <c r="H4349" s="234"/>
      <c r="I4349" s="234"/>
      <c r="J4349" s="234"/>
    </row>
    <row r="4350" spans="2:10">
      <c r="B4350" s="232"/>
      <c r="E4350" s="232"/>
      <c r="F4350" s="234"/>
      <c r="H4350" s="234"/>
      <c r="I4350" s="234"/>
      <c r="J4350" s="234"/>
    </row>
    <row r="4351" spans="2:10">
      <c r="B4351" s="232"/>
      <c r="E4351" s="232"/>
      <c r="F4351" s="234"/>
      <c r="H4351" s="234"/>
      <c r="I4351" s="234"/>
      <c r="J4351" s="234"/>
    </row>
    <row r="4352" spans="2:10">
      <c r="B4352" s="232"/>
      <c r="E4352" s="232"/>
      <c r="F4352" s="234"/>
      <c r="H4352" s="234"/>
      <c r="I4352" s="234"/>
      <c r="J4352" s="234"/>
    </row>
    <row r="4353" spans="2:10">
      <c r="B4353" s="232"/>
      <c r="E4353" s="232"/>
      <c r="F4353" s="234"/>
      <c r="H4353" s="234"/>
      <c r="I4353" s="234"/>
      <c r="J4353" s="234"/>
    </row>
    <row r="4354" spans="2:10">
      <c r="B4354" s="232"/>
      <c r="E4354" s="232"/>
      <c r="F4354" s="234"/>
      <c r="H4354" s="234"/>
      <c r="I4354" s="234"/>
      <c r="J4354" s="234"/>
    </row>
    <row r="4355" spans="2:10">
      <c r="B4355" s="232"/>
      <c r="E4355" s="232"/>
      <c r="F4355" s="234"/>
      <c r="H4355" s="234"/>
      <c r="I4355" s="234"/>
      <c r="J4355" s="234"/>
    </row>
    <row r="4356" spans="2:10">
      <c r="B4356" s="232"/>
      <c r="E4356" s="232"/>
      <c r="F4356" s="234"/>
      <c r="H4356" s="234"/>
      <c r="I4356" s="234"/>
      <c r="J4356" s="234"/>
    </row>
    <row r="4357" spans="2:10">
      <c r="B4357" s="232"/>
      <c r="E4357" s="232"/>
      <c r="F4357" s="234"/>
      <c r="H4357" s="234"/>
      <c r="I4357" s="234"/>
      <c r="J4357" s="234"/>
    </row>
    <row r="4358" spans="2:10">
      <c r="B4358" s="232"/>
      <c r="E4358" s="232"/>
      <c r="F4358" s="234"/>
      <c r="H4358" s="234"/>
      <c r="I4358" s="234"/>
      <c r="J4358" s="234"/>
    </row>
    <row r="4359" spans="2:10">
      <c r="B4359" s="232"/>
      <c r="E4359" s="232"/>
      <c r="F4359" s="234"/>
      <c r="H4359" s="234"/>
      <c r="I4359" s="234"/>
      <c r="J4359" s="234"/>
    </row>
    <row r="4360" spans="2:10">
      <c r="B4360" s="232"/>
      <c r="E4360" s="232"/>
      <c r="F4360" s="234"/>
      <c r="H4360" s="234"/>
      <c r="I4360" s="234"/>
      <c r="J4360" s="234"/>
    </row>
    <row r="4361" spans="2:10">
      <c r="B4361" s="232"/>
      <c r="E4361" s="232"/>
      <c r="F4361" s="234"/>
      <c r="H4361" s="234"/>
      <c r="I4361" s="234"/>
      <c r="J4361" s="234"/>
    </row>
    <row r="4362" spans="2:10">
      <c r="B4362" s="232"/>
      <c r="E4362" s="232"/>
      <c r="F4362" s="234"/>
      <c r="H4362" s="234"/>
      <c r="I4362" s="234"/>
      <c r="J4362" s="234"/>
    </row>
    <row r="4363" spans="2:10">
      <c r="B4363" s="232"/>
      <c r="E4363" s="232"/>
      <c r="F4363" s="234"/>
      <c r="H4363" s="234"/>
      <c r="I4363" s="234"/>
      <c r="J4363" s="234"/>
    </row>
    <row r="4364" spans="2:10">
      <c r="B4364" s="232"/>
      <c r="E4364" s="232"/>
      <c r="F4364" s="234"/>
      <c r="H4364" s="234"/>
      <c r="I4364" s="234"/>
      <c r="J4364" s="234"/>
    </row>
    <row r="4365" spans="2:10">
      <c r="B4365" s="232"/>
      <c r="E4365" s="232"/>
      <c r="F4365" s="234"/>
      <c r="H4365" s="234"/>
      <c r="I4365" s="234"/>
      <c r="J4365" s="234"/>
    </row>
    <row r="4366" spans="2:10">
      <c r="B4366" s="232"/>
      <c r="E4366" s="232"/>
      <c r="F4366" s="234"/>
      <c r="H4366" s="234"/>
      <c r="I4366" s="234"/>
      <c r="J4366" s="234"/>
    </row>
    <row r="4367" spans="2:10">
      <c r="B4367" s="232"/>
      <c r="E4367" s="232"/>
      <c r="F4367" s="234"/>
      <c r="H4367" s="234"/>
      <c r="I4367" s="234"/>
      <c r="J4367" s="234"/>
    </row>
    <row r="4368" spans="2:10">
      <c r="B4368" s="232"/>
      <c r="E4368" s="232"/>
      <c r="F4368" s="234"/>
      <c r="H4368" s="234"/>
      <c r="I4368" s="234"/>
      <c r="J4368" s="234"/>
    </row>
    <row r="4369" spans="2:10">
      <c r="B4369" s="232"/>
      <c r="E4369" s="232"/>
      <c r="F4369" s="234"/>
      <c r="H4369" s="234"/>
      <c r="I4369" s="234"/>
      <c r="J4369" s="234"/>
    </row>
    <row r="4370" spans="2:10">
      <c r="B4370" s="232"/>
      <c r="E4370" s="232"/>
      <c r="F4370" s="234"/>
      <c r="H4370" s="234"/>
      <c r="I4370" s="234"/>
      <c r="J4370" s="234"/>
    </row>
    <row r="4371" spans="2:10">
      <c r="B4371" s="232"/>
      <c r="E4371" s="232"/>
      <c r="F4371" s="234"/>
      <c r="H4371" s="234"/>
      <c r="I4371" s="234"/>
      <c r="J4371" s="234"/>
    </row>
    <row r="4372" spans="2:10">
      <c r="B4372" s="232"/>
      <c r="E4372" s="232"/>
      <c r="F4372" s="234"/>
      <c r="H4372" s="234"/>
      <c r="I4372" s="234"/>
      <c r="J4372" s="234"/>
    </row>
    <row r="4373" spans="2:10">
      <c r="B4373" s="232"/>
      <c r="E4373" s="232"/>
      <c r="F4373" s="234"/>
      <c r="H4373" s="234"/>
      <c r="I4373" s="234"/>
      <c r="J4373" s="234"/>
    </row>
    <row r="4374" spans="2:10">
      <c r="B4374" s="232"/>
      <c r="E4374" s="232"/>
      <c r="F4374" s="234"/>
      <c r="H4374" s="234"/>
      <c r="I4374" s="234"/>
      <c r="J4374" s="234"/>
    </row>
    <row r="4375" spans="2:10">
      <c r="B4375" s="232"/>
      <c r="E4375" s="232"/>
      <c r="F4375" s="234"/>
      <c r="H4375" s="234"/>
      <c r="I4375" s="234"/>
      <c r="J4375" s="234"/>
    </row>
    <row r="4376" spans="2:10">
      <c r="B4376" s="232"/>
      <c r="E4376" s="232"/>
      <c r="F4376" s="234"/>
      <c r="H4376" s="234"/>
      <c r="I4376" s="234"/>
      <c r="J4376" s="234"/>
    </row>
    <row r="4377" spans="2:10">
      <c r="B4377" s="232"/>
      <c r="E4377" s="232"/>
      <c r="F4377" s="234"/>
      <c r="H4377" s="234"/>
      <c r="I4377" s="234"/>
      <c r="J4377" s="234"/>
    </row>
    <row r="4378" spans="2:10">
      <c r="B4378" s="232"/>
      <c r="E4378" s="232"/>
      <c r="F4378" s="234"/>
      <c r="H4378" s="234"/>
      <c r="I4378" s="234"/>
      <c r="J4378" s="234"/>
    </row>
    <row r="4379" spans="2:10">
      <c r="B4379" s="232"/>
      <c r="E4379" s="232"/>
      <c r="F4379" s="234"/>
      <c r="H4379" s="234"/>
      <c r="I4379" s="234"/>
      <c r="J4379" s="234"/>
    </row>
    <row r="4380" spans="2:10">
      <c r="B4380" s="232"/>
      <c r="E4380" s="232"/>
      <c r="F4380" s="234"/>
      <c r="H4380" s="234"/>
      <c r="I4380" s="234"/>
      <c r="J4380" s="234"/>
    </row>
    <row r="4381" spans="2:10">
      <c r="B4381" s="232"/>
      <c r="E4381" s="232"/>
      <c r="F4381" s="234"/>
      <c r="H4381" s="234"/>
      <c r="I4381" s="234"/>
      <c r="J4381" s="234"/>
    </row>
    <row r="4382" spans="2:10">
      <c r="B4382" s="232"/>
      <c r="E4382" s="232"/>
      <c r="F4382" s="234"/>
      <c r="H4382" s="234"/>
      <c r="I4382" s="234"/>
      <c r="J4382" s="234"/>
    </row>
    <row r="4383" spans="2:10">
      <c r="B4383" s="232"/>
      <c r="E4383" s="232"/>
      <c r="F4383" s="234"/>
      <c r="H4383" s="234"/>
      <c r="I4383" s="234"/>
      <c r="J4383" s="234"/>
    </row>
    <row r="4384" spans="2:10">
      <c r="B4384" s="232"/>
      <c r="E4384" s="232"/>
      <c r="F4384" s="234"/>
      <c r="H4384" s="234"/>
      <c r="I4384" s="234"/>
      <c r="J4384" s="234"/>
    </row>
    <row r="4385" spans="2:10">
      <c r="B4385" s="232"/>
      <c r="E4385" s="232"/>
      <c r="F4385" s="234"/>
      <c r="H4385" s="234"/>
      <c r="I4385" s="234"/>
      <c r="J4385" s="234"/>
    </row>
    <row r="4386" spans="2:10">
      <c r="B4386" s="232"/>
      <c r="E4386" s="232"/>
      <c r="F4386" s="234"/>
      <c r="H4386" s="234"/>
      <c r="I4386" s="234"/>
      <c r="J4386" s="234"/>
    </row>
    <row r="4387" spans="2:10">
      <c r="B4387" s="232"/>
      <c r="E4387" s="232"/>
      <c r="F4387" s="234"/>
      <c r="H4387" s="234"/>
      <c r="I4387" s="234"/>
      <c r="J4387" s="234"/>
    </row>
    <row r="4388" spans="2:10">
      <c r="B4388" s="232"/>
      <c r="E4388" s="232"/>
      <c r="F4388" s="234"/>
      <c r="H4388" s="234"/>
      <c r="I4388" s="234"/>
      <c r="J4388" s="234"/>
    </row>
    <row r="4389" spans="2:10">
      <c r="B4389" s="232"/>
      <c r="E4389" s="232"/>
      <c r="F4389" s="234"/>
      <c r="H4389" s="234"/>
      <c r="I4389" s="234"/>
      <c r="J4389" s="234"/>
    </row>
    <row r="4390" spans="2:10">
      <c r="B4390" s="232"/>
      <c r="E4390" s="232"/>
      <c r="F4390" s="234"/>
      <c r="H4390" s="234"/>
      <c r="I4390" s="234"/>
      <c r="J4390" s="234"/>
    </row>
    <row r="4391" spans="2:10">
      <c r="B4391" s="232"/>
      <c r="E4391" s="232"/>
      <c r="F4391" s="234"/>
      <c r="H4391" s="234"/>
      <c r="I4391" s="234"/>
      <c r="J4391" s="234"/>
    </row>
    <row r="4392" spans="2:10">
      <c r="B4392" s="232"/>
      <c r="E4392" s="232"/>
      <c r="F4392" s="234"/>
      <c r="H4392" s="234"/>
      <c r="I4392" s="234"/>
      <c r="J4392" s="234"/>
    </row>
    <row r="4393" spans="2:10">
      <c r="B4393" s="232"/>
      <c r="E4393" s="232"/>
      <c r="F4393" s="234"/>
      <c r="H4393" s="234"/>
      <c r="I4393" s="234"/>
      <c r="J4393" s="234"/>
    </row>
    <row r="4394" spans="2:10">
      <c r="B4394" s="232"/>
      <c r="E4394" s="232"/>
      <c r="F4394" s="234"/>
      <c r="H4394" s="234"/>
      <c r="I4394" s="234"/>
      <c r="J4394" s="234"/>
    </row>
    <row r="4395" spans="2:10">
      <c r="B4395" s="232"/>
      <c r="E4395" s="232"/>
      <c r="F4395" s="234"/>
      <c r="H4395" s="234"/>
      <c r="I4395" s="234"/>
      <c r="J4395" s="234"/>
    </row>
    <row r="4396" spans="2:10">
      <c r="B4396" s="232"/>
      <c r="E4396" s="232"/>
      <c r="F4396" s="234"/>
      <c r="H4396" s="234"/>
      <c r="I4396" s="234"/>
      <c r="J4396" s="234"/>
    </row>
    <row r="4397" spans="2:10">
      <c r="B4397" s="232"/>
      <c r="E4397" s="232"/>
      <c r="F4397" s="234"/>
      <c r="H4397" s="234"/>
      <c r="I4397" s="234"/>
      <c r="J4397" s="234"/>
    </row>
    <row r="4398" spans="2:10">
      <c r="B4398" s="232"/>
      <c r="E4398" s="232"/>
      <c r="F4398" s="234"/>
      <c r="H4398" s="234"/>
      <c r="I4398" s="234"/>
      <c r="J4398" s="234"/>
    </row>
    <row r="4399" spans="2:10">
      <c r="B4399" s="232"/>
      <c r="E4399" s="232"/>
      <c r="F4399" s="234"/>
      <c r="H4399" s="234"/>
      <c r="I4399" s="234"/>
      <c r="J4399" s="234"/>
    </row>
    <row r="4400" spans="2:10">
      <c r="B4400" s="232"/>
      <c r="E4400" s="232"/>
      <c r="F4400" s="234"/>
      <c r="H4400" s="234"/>
      <c r="I4400" s="234"/>
      <c r="J4400" s="234"/>
    </row>
    <row r="4401" spans="2:10">
      <c r="B4401" s="232"/>
      <c r="E4401" s="232"/>
      <c r="F4401" s="234"/>
      <c r="H4401" s="234"/>
      <c r="I4401" s="234"/>
      <c r="J4401" s="234"/>
    </row>
    <row r="4402" spans="2:10">
      <c r="B4402" s="232"/>
      <c r="E4402" s="232"/>
      <c r="F4402" s="234"/>
      <c r="H4402" s="234"/>
      <c r="I4402" s="234"/>
      <c r="J4402" s="234"/>
    </row>
    <row r="4403" spans="2:10">
      <c r="B4403" s="232"/>
      <c r="E4403" s="232"/>
      <c r="F4403" s="234"/>
      <c r="H4403" s="234"/>
      <c r="I4403" s="234"/>
      <c r="J4403" s="234"/>
    </row>
    <row r="4404" spans="2:10">
      <c r="B4404" s="232"/>
      <c r="E4404" s="232"/>
      <c r="F4404" s="234"/>
      <c r="H4404" s="234"/>
      <c r="I4404" s="234"/>
      <c r="J4404" s="234"/>
    </row>
    <row r="4405" spans="2:10">
      <c r="B4405" s="232"/>
      <c r="E4405" s="232"/>
      <c r="F4405" s="234"/>
      <c r="H4405" s="234"/>
      <c r="I4405" s="234"/>
      <c r="J4405" s="234"/>
    </row>
    <row r="4406" spans="2:10">
      <c r="B4406" s="232"/>
      <c r="E4406" s="232"/>
      <c r="F4406" s="234"/>
      <c r="H4406" s="234"/>
      <c r="I4406" s="234"/>
      <c r="J4406" s="234"/>
    </row>
    <row r="4407" spans="2:10">
      <c r="B4407" s="232"/>
      <c r="E4407" s="232"/>
      <c r="F4407" s="234"/>
      <c r="H4407" s="234"/>
      <c r="I4407" s="234"/>
      <c r="J4407" s="234"/>
    </row>
    <row r="4408" spans="2:10">
      <c r="B4408" s="232"/>
      <c r="E4408" s="232"/>
      <c r="F4408" s="234"/>
      <c r="H4408" s="234"/>
      <c r="I4408" s="234"/>
      <c r="J4408" s="234"/>
    </row>
    <row r="4409" spans="2:10">
      <c r="B4409" s="232"/>
      <c r="E4409" s="232"/>
      <c r="F4409" s="234"/>
      <c r="H4409" s="234"/>
      <c r="I4409" s="234"/>
      <c r="J4409" s="234"/>
    </row>
    <row r="4410" spans="2:10">
      <c r="B4410" s="232"/>
      <c r="E4410" s="232"/>
      <c r="F4410" s="234"/>
      <c r="H4410" s="234"/>
      <c r="I4410" s="234"/>
      <c r="J4410" s="234"/>
    </row>
    <row r="4411" spans="2:10">
      <c r="B4411" s="232"/>
      <c r="E4411" s="232"/>
      <c r="F4411" s="234"/>
      <c r="H4411" s="234"/>
      <c r="I4411" s="234"/>
      <c r="J4411" s="234"/>
    </row>
    <row r="4412" spans="2:10">
      <c r="B4412" s="232"/>
      <c r="E4412" s="232"/>
      <c r="F4412" s="234"/>
      <c r="H4412" s="234"/>
      <c r="I4412" s="234"/>
      <c r="J4412" s="234"/>
    </row>
    <row r="4413" spans="2:10">
      <c r="B4413" s="232"/>
      <c r="E4413" s="232"/>
      <c r="F4413" s="234"/>
      <c r="H4413" s="234"/>
      <c r="I4413" s="234"/>
      <c r="J4413" s="234"/>
    </row>
    <row r="4414" spans="2:10">
      <c r="B4414" s="232"/>
      <c r="E4414" s="232"/>
      <c r="F4414" s="234"/>
      <c r="H4414" s="234"/>
      <c r="I4414" s="234"/>
      <c r="J4414" s="234"/>
    </row>
    <row r="4415" spans="2:10">
      <c r="B4415" s="232"/>
      <c r="E4415" s="232"/>
      <c r="F4415" s="234"/>
      <c r="H4415" s="234"/>
      <c r="I4415" s="234"/>
      <c r="J4415" s="234"/>
    </row>
    <row r="4416" spans="2:10">
      <c r="B4416" s="232"/>
      <c r="E4416" s="232"/>
      <c r="F4416" s="234"/>
      <c r="H4416" s="234"/>
      <c r="I4416" s="234"/>
      <c r="J4416" s="234"/>
    </row>
    <row r="4417" spans="2:10">
      <c r="B4417" s="232"/>
      <c r="E4417" s="232"/>
      <c r="F4417" s="234"/>
      <c r="H4417" s="234"/>
      <c r="I4417" s="234"/>
      <c r="J4417" s="234"/>
    </row>
    <row r="4418" spans="2:10">
      <c r="B4418" s="232"/>
      <c r="E4418" s="232"/>
      <c r="F4418" s="234"/>
      <c r="H4418" s="234"/>
      <c r="I4418" s="234"/>
      <c r="J4418" s="234"/>
    </row>
    <row r="4419" spans="2:10">
      <c r="B4419" s="232"/>
      <c r="E4419" s="232"/>
      <c r="F4419" s="234"/>
      <c r="H4419" s="234"/>
      <c r="I4419" s="234"/>
      <c r="J4419" s="234"/>
    </row>
    <row r="4420" spans="2:10">
      <c r="B4420" s="232"/>
      <c r="E4420" s="232"/>
      <c r="F4420" s="234"/>
      <c r="H4420" s="234"/>
      <c r="I4420" s="234"/>
      <c r="J4420" s="234"/>
    </row>
    <row r="4421" spans="2:10">
      <c r="B4421" s="232"/>
      <c r="E4421" s="232"/>
      <c r="F4421" s="234"/>
      <c r="H4421" s="234"/>
      <c r="I4421" s="234"/>
      <c r="J4421" s="234"/>
    </row>
    <row r="4422" spans="2:10">
      <c r="B4422" s="232"/>
      <c r="E4422" s="232"/>
      <c r="F4422" s="234"/>
      <c r="H4422" s="234"/>
      <c r="I4422" s="234"/>
      <c r="J4422" s="234"/>
    </row>
    <row r="4423" spans="2:10">
      <c r="B4423" s="232"/>
      <c r="E4423" s="232"/>
      <c r="F4423" s="234"/>
      <c r="H4423" s="234"/>
      <c r="I4423" s="234"/>
      <c r="J4423" s="234"/>
    </row>
    <row r="4424" spans="2:10">
      <c r="B4424" s="232"/>
      <c r="E4424" s="232"/>
      <c r="F4424" s="234"/>
      <c r="H4424" s="234"/>
      <c r="I4424" s="234"/>
      <c r="J4424" s="234"/>
    </row>
    <row r="4425" spans="2:10">
      <c r="B4425" s="232"/>
      <c r="E4425" s="232"/>
      <c r="F4425" s="234"/>
      <c r="H4425" s="234"/>
      <c r="I4425" s="234"/>
      <c r="J4425" s="234"/>
    </row>
    <row r="4426" spans="2:10">
      <c r="B4426" s="232"/>
      <c r="E4426" s="232"/>
      <c r="F4426" s="234"/>
      <c r="H4426" s="234"/>
      <c r="I4426" s="234"/>
      <c r="J4426" s="234"/>
    </row>
    <row r="4427" spans="2:10">
      <c r="B4427" s="232"/>
      <c r="E4427" s="232"/>
      <c r="F4427" s="234"/>
      <c r="H4427" s="234"/>
      <c r="I4427" s="234"/>
      <c r="J4427" s="234"/>
    </row>
    <row r="4428" spans="2:10">
      <c r="B4428" s="232"/>
      <c r="E4428" s="232"/>
      <c r="F4428" s="234"/>
      <c r="H4428" s="234"/>
      <c r="I4428" s="234"/>
      <c r="J4428" s="234"/>
    </row>
    <row r="4429" spans="2:10">
      <c r="B4429" s="232"/>
      <c r="E4429" s="232"/>
      <c r="F4429" s="234"/>
      <c r="H4429" s="234"/>
      <c r="I4429" s="234"/>
      <c r="J4429" s="234"/>
    </row>
    <row r="4430" spans="2:10">
      <c r="B4430" s="232"/>
      <c r="E4430" s="232"/>
      <c r="F4430" s="234"/>
      <c r="H4430" s="234"/>
      <c r="I4430" s="234"/>
      <c r="J4430" s="234"/>
    </row>
    <row r="4431" spans="2:10">
      <c r="B4431" s="232"/>
      <c r="E4431" s="232"/>
      <c r="F4431" s="234"/>
      <c r="H4431" s="234"/>
      <c r="I4431" s="234"/>
      <c r="J4431" s="234"/>
    </row>
    <row r="4432" spans="2:10">
      <c r="B4432" s="232"/>
      <c r="E4432" s="232"/>
      <c r="F4432" s="234"/>
      <c r="H4432" s="234"/>
      <c r="I4432" s="234"/>
      <c r="J4432" s="234"/>
    </row>
    <row r="4433" spans="2:10">
      <c r="B4433" s="232"/>
      <c r="E4433" s="232"/>
      <c r="F4433" s="234"/>
      <c r="H4433" s="234"/>
      <c r="I4433" s="234"/>
      <c r="J4433" s="234"/>
    </row>
    <row r="4434" spans="2:10">
      <c r="B4434" s="232"/>
      <c r="E4434" s="232"/>
      <c r="F4434" s="234"/>
      <c r="H4434" s="234"/>
      <c r="I4434" s="234"/>
      <c r="J4434" s="234"/>
    </row>
    <row r="4435" spans="2:10">
      <c r="B4435" s="232"/>
      <c r="E4435" s="232"/>
      <c r="F4435" s="234"/>
      <c r="H4435" s="234"/>
      <c r="I4435" s="234"/>
      <c r="J4435" s="234"/>
    </row>
    <row r="4436" spans="2:10">
      <c r="B4436" s="232"/>
      <c r="E4436" s="232"/>
      <c r="F4436" s="234"/>
      <c r="H4436" s="234"/>
      <c r="I4436" s="234"/>
      <c r="J4436" s="234"/>
    </row>
    <row r="4437" spans="2:10">
      <c r="B4437" s="232"/>
      <c r="E4437" s="232"/>
      <c r="F4437" s="234"/>
      <c r="H4437" s="234"/>
      <c r="I4437" s="234"/>
      <c r="J4437" s="234"/>
    </row>
    <row r="4438" spans="2:10">
      <c r="B4438" s="232"/>
      <c r="E4438" s="232"/>
      <c r="F4438" s="234"/>
      <c r="H4438" s="234"/>
      <c r="I4438" s="234"/>
      <c r="J4438" s="234"/>
    </row>
    <row r="4439" spans="2:10">
      <c r="B4439" s="232"/>
      <c r="E4439" s="232"/>
      <c r="F4439" s="234"/>
      <c r="H4439" s="234"/>
      <c r="I4439" s="234"/>
      <c r="J4439" s="234"/>
    </row>
    <row r="4440" spans="2:10">
      <c r="B4440" s="232"/>
      <c r="E4440" s="232"/>
      <c r="F4440" s="234"/>
      <c r="H4440" s="234"/>
      <c r="I4440" s="234"/>
      <c r="J4440" s="234"/>
    </row>
    <row r="4441" spans="2:10">
      <c r="B4441" s="232"/>
      <c r="E4441" s="232"/>
      <c r="F4441" s="234"/>
      <c r="H4441" s="234"/>
      <c r="I4441" s="234"/>
      <c r="J4441" s="234"/>
    </row>
    <row r="4442" spans="2:10">
      <c r="B4442" s="232"/>
      <c r="E4442" s="232"/>
      <c r="F4442" s="234"/>
      <c r="H4442" s="234"/>
      <c r="I4442" s="234"/>
      <c r="J4442" s="234"/>
    </row>
    <row r="4443" spans="2:10">
      <c r="B4443" s="232"/>
      <c r="E4443" s="232"/>
      <c r="F4443" s="234"/>
      <c r="H4443" s="234"/>
      <c r="I4443" s="234"/>
      <c r="J4443" s="234"/>
    </row>
    <row r="4444" spans="2:10">
      <c r="B4444" s="232"/>
      <c r="E4444" s="232"/>
      <c r="F4444" s="234"/>
      <c r="H4444" s="234"/>
      <c r="I4444" s="234"/>
      <c r="J4444" s="234"/>
    </row>
    <row r="4445" spans="2:10">
      <c r="B4445" s="232"/>
      <c r="E4445" s="232"/>
      <c r="F4445" s="234"/>
      <c r="H4445" s="234"/>
      <c r="I4445" s="234"/>
      <c r="J4445" s="234"/>
    </row>
    <row r="4446" spans="2:10">
      <c r="B4446" s="232"/>
      <c r="E4446" s="232"/>
      <c r="F4446" s="234"/>
      <c r="H4446" s="234"/>
      <c r="I4446" s="234"/>
      <c r="J4446" s="234"/>
    </row>
    <row r="4447" spans="2:10">
      <c r="B4447" s="232"/>
      <c r="E4447" s="232"/>
      <c r="F4447" s="234"/>
      <c r="H4447" s="234"/>
      <c r="I4447" s="234"/>
      <c r="J4447" s="234"/>
    </row>
    <row r="4448" spans="2:10">
      <c r="B4448" s="232"/>
      <c r="E4448" s="232"/>
      <c r="F4448" s="234"/>
      <c r="H4448" s="234"/>
      <c r="I4448" s="234"/>
      <c r="J4448" s="234"/>
    </row>
    <row r="4449" spans="2:10">
      <c r="B4449" s="232"/>
      <c r="E4449" s="232"/>
      <c r="F4449" s="234"/>
      <c r="H4449" s="234"/>
      <c r="I4449" s="234"/>
      <c r="J4449" s="234"/>
    </row>
    <row r="4450" spans="2:10">
      <c r="B4450" s="232"/>
      <c r="E4450" s="232"/>
      <c r="F4450" s="234"/>
      <c r="H4450" s="234"/>
      <c r="I4450" s="234"/>
      <c r="J4450" s="234"/>
    </row>
    <row r="4451" spans="2:10">
      <c r="B4451" s="232"/>
      <c r="E4451" s="232"/>
      <c r="F4451" s="234"/>
      <c r="H4451" s="234"/>
      <c r="I4451" s="234"/>
      <c r="J4451" s="234"/>
    </row>
    <row r="4452" spans="2:10">
      <c r="B4452" s="232"/>
      <c r="E4452" s="232"/>
      <c r="F4452" s="234"/>
      <c r="H4452" s="234"/>
      <c r="I4452" s="234"/>
      <c r="J4452" s="234"/>
    </row>
    <row r="4453" spans="2:10">
      <c r="B4453" s="232"/>
      <c r="E4453" s="232"/>
      <c r="F4453" s="234"/>
      <c r="H4453" s="234"/>
      <c r="I4453" s="234"/>
      <c r="J4453" s="234"/>
    </row>
    <row r="4454" spans="2:10">
      <c r="B4454" s="232"/>
      <c r="E4454" s="232"/>
      <c r="F4454" s="234"/>
      <c r="H4454" s="234"/>
      <c r="I4454" s="234"/>
      <c r="J4454" s="234"/>
    </row>
    <row r="4455" spans="2:10">
      <c r="B4455" s="232"/>
      <c r="E4455" s="232"/>
      <c r="F4455" s="234"/>
      <c r="H4455" s="234"/>
      <c r="I4455" s="234"/>
      <c r="J4455" s="234"/>
    </row>
    <row r="4456" spans="2:10">
      <c r="B4456" s="232"/>
      <c r="E4456" s="232"/>
      <c r="F4456" s="234"/>
      <c r="H4456" s="234"/>
      <c r="I4456" s="234"/>
      <c r="J4456" s="234"/>
    </row>
    <row r="4457" spans="2:10">
      <c r="B4457" s="232"/>
      <c r="E4457" s="232"/>
      <c r="F4457" s="234"/>
      <c r="H4457" s="234"/>
      <c r="I4457" s="234"/>
      <c r="J4457" s="234"/>
    </row>
    <row r="4458" spans="2:10">
      <c r="B4458" s="232"/>
      <c r="E4458" s="232"/>
      <c r="F4458" s="234"/>
      <c r="H4458" s="234"/>
      <c r="I4458" s="234"/>
      <c r="J4458" s="234"/>
    </row>
    <row r="4459" spans="2:10">
      <c r="B4459" s="232"/>
      <c r="E4459" s="232"/>
      <c r="F4459" s="234"/>
      <c r="H4459" s="234"/>
      <c r="I4459" s="234"/>
      <c r="J4459" s="234"/>
    </row>
    <row r="4460" spans="2:10">
      <c r="B4460" s="232"/>
      <c r="E4460" s="232"/>
      <c r="F4460" s="234"/>
      <c r="H4460" s="234"/>
      <c r="I4460" s="234"/>
      <c r="J4460" s="234"/>
    </row>
    <row r="4461" spans="2:10">
      <c r="B4461" s="232"/>
      <c r="E4461" s="232"/>
      <c r="F4461" s="234"/>
      <c r="H4461" s="234"/>
      <c r="I4461" s="234"/>
      <c r="J4461" s="234"/>
    </row>
    <row r="4462" spans="2:10">
      <c r="B4462" s="232"/>
      <c r="E4462" s="232"/>
      <c r="F4462" s="234"/>
      <c r="H4462" s="234"/>
      <c r="I4462" s="234"/>
      <c r="J4462" s="234"/>
    </row>
    <row r="4463" spans="2:10">
      <c r="B4463" s="232"/>
      <c r="E4463" s="232"/>
      <c r="F4463" s="234"/>
      <c r="H4463" s="234"/>
      <c r="I4463" s="234"/>
      <c r="J4463" s="234"/>
    </row>
    <row r="4464" spans="2:10">
      <c r="B4464" s="232"/>
      <c r="E4464" s="232"/>
      <c r="F4464" s="234"/>
      <c r="H4464" s="234"/>
      <c r="I4464" s="234"/>
      <c r="J4464" s="234"/>
    </row>
    <row r="4465" spans="2:10">
      <c r="B4465" s="232"/>
      <c r="E4465" s="232"/>
      <c r="F4465" s="234"/>
      <c r="H4465" s="234"/>
      <c r="I4465" s="234"/>
      <c r="J4465" s="234"/>
    </row>
    <row r="4466" spans="2:10">
      <c r="B4466" s="232"/>
      <c r="E4466" s="232"/>
      <c r="F4466" s="234"/>
      <c r="H4466" s="234"/>
      <c r="I4466" s="234"/>
      <c r="J4466" s="234"/>
    </row>
    <row r="4467" spans="2:10">
      <c r="B4467" s="232"/>
      <c r="E4467" s="232"/>
      <c r="F4467" s="234"/>
      <c r="H4467" s="234"/>
      <c r="I4467" s="234"/>
      <c r="J4467" s="234"/>
    </row>
    <row r="4468" spans="2:10">
      <c r="B4468" s="232"/>
      <c r="E4468" s="232"/>
      <c r="F4468" s="234"/>
      <c r="H4468" s="234"/>
      <c r="I4468" s="234"/>
      <c r="J4468" s="234"/>
    </row>
    <row r="4469" spans="2:10">
      <c r="B4469" s="232"/>
      <c r="E4469" s="232"/>
      <c r="F4469" s="234"/>
      <c r="H4469" s="234"/>
      <c r="I4469" s="234"/>
      <c r="J4469" s="234"/>
    </row>
    <row r="4470" spans="2:10">
      <c r="B4470" s="232"/>
      <c r="E4470" s="232"/>
      <c r="F4470" s="234"/>
      <c r="H4470" s="234"/>
      <c r="I4470" s="234"/>
      <c r="J4470" s="234"/>
    </row>
    <row r="4471" spans="2:10">
      <c r="B4471" s="232"/>
      <c r="E4471" s="232"/>
      <c r="F4471" s="234"/>
      <c r="H4471" s="234"/>
      <c r="I4471" s="234"/>
      <c r="J4471" s="234"/>
    </row>
    <row r="4472" spans="2:10">
      <c r="B4472" s="232"/>
      <c r="E4472" s="232"/>
      <c r="F4472" s="234"/>
      <c r="H4472" s="234"/>
      <c r="I4472" s="234"/>
      <c r="J4472" s="234"/>
    </row>
    <row r="4473" spans="2:10">
      <c r="B4473" s="232"/>
      <c r="E4473" s="232"/>
      <c r="F4473" s="234"/>
      <c r="H4473" s="234"/>
      <c r="I4473" s="234"/>
      <c r="J4473" s="234"/>
    </row>
    <row r="4474" spans="2:10">
      <c r="B4474" s="232"/>
      <c r="E4474" s="232"/>
      <c r="F4474" s="234"/>
      <c r="H4474" s="234"/>
      <c r="I4474" s="234"/>
      <c r="J4474" s="234"/>
    </row>
    <row r="4475" spans="2:10">
      <c r="B4475" s="232"/>
      <c r="E4475" s="232"/>
      <c r="F4475" s="234"/>
      <c r="H4475" s="234"/>
      <c r="I4475" s="234"/>
      <c r="J4475" s="234"/>
    </row>
    <row r="4476" spans="2:10">
      <c r="B4476" s="232"/>
      <c r="E4476" s="232"/>
      <c r="F4476" s="234"/>
      <c r="H4476" s="234"/>
      <c r="I4476" s="234"/>
      <c r="J4476" s="234"/>
    </row>
    <row r="4477" spans="2:10">
      <c r="B4477" s="232"/>
      <c r="E4477" s="232"/>
      <c r="F4477" s="234"/>
      <c r="H4477" s="234"/>
      <c r="I4477" s="234"/>
      <c r="J4477" s="234"/>
    </row>
    <row r="4478" spans="2:10">
      <c r="B4478" s="232"/>
      <c r="E4478" s="232"/>
      <c r="F4478" s="234"/>
      <c r="H4478" s="234"/>
      <c r="I4478" s="234"/>
      <c r="J4478" s="234"/>
    </row>
    <row r="4479" spans="2:10">
      <c r="B4479" s="232"/>
      <c r="E4479" s="232"/>
      <c r="F4479" s="234"/>
      <c r="H4479" s="234"/>
      <c r="I4479" s="234"/>
      <c r="J4479" s="234"/>
    </row>
    <row r="4480" spans="2:10">
      <c r="B4480" s="232"/>
      <c r="E4480" s="232"/>
      <c r="F4480" s="234"/>
      <c r="H4480" s="234"/>
      <c r="I4480" s="234"/>
      <c r="J4480" s="234"/>
    </row>
    <row r="4481" spans="2:10">
      <c r="B4481" s="232"/>
      <c r="E4481" s="232"/>
      <c r="F4481" s="234"/>
      <c r="H4481" s="234"/>
      <c r="I4481" s="234"/>
      <c r="J4481" s="234"/>
    </row>
    <row r="4482" spans="2:10">
      <c r="B4482" s="232"/>
      <c r="E4482" s="232"/>
      <c r="F4482" s="234"/>
      <c r="H4482" s="234"/>
      <c r="I4482" s="234"/>
      <c r="J4482" s="234"/>
    </row>
    <row r="4483" spans="2:10">
      <c r="B4483" s="232"/>
      <c r="E4483" s="232"/>
      <c r="F4483" s="234"/>
      <c r="H4483" s="234"/>
      <c r="I4483" s="234"/>
      <c r="J4483" s="234"/>
    </row>
    <row r="4484" spans="2:10">
      <c r="B4484" s="232"/>
      <c r="E4484" s="232"/>
      <c r="F4484" s="234"/>
      <c r="H4484" s="234"/>
      <c r="I4484" s="234"/>
      <c r="J4484" s="234"/>
    </row>
    <row r="4485" spans="2:10">
      <c r="B4485" s="232"/>
      <c r="E4485" s="232"/>
      <c r="F4485" s="234"/>
      <c r="H4485" s="234"/>
      <c r="I4485" s="234"/>
      <c r="J4485" s="234"/>
    </row>
    <row r="4486" spans="2:10">
      <c r="B4486" s="232"/>
      <c r="E4486" s="232"/>
      <c r="F4486" s="234"/>
      <c r="H4486" s="234"/>
      <c r="I4486" s="234"/>
      <c r="J4486" s="234"/>
    </row>
    <row r="4487" spans="2:10">
      <c r="B4487" s="232"/>
      <c r="E4487" s="232"/>
      <c r="F4487" s="234"/>
      <c r="H4487" s="234"/>
      <c r="I4487" s="234"/>
      <c r="J4487" s="234"/>
    </row>
    <row r="4488" spans="2:10">
      <c r="B4488" s="232"/>
      <c r="E4488" s="232"/>
      <c r="F4488" s="234"/>
      <c r="H4488" s="234"/>
      <c r="I4488" s="234"/>
      <c r="J4488" s="234"/>
    </row>
    <row r="4489" spans="2:10">
      <c r="B4489" s="232"/>
      <c r="E4489" s="232"/>
      <c r="F4489" s="234"/>
      <c r="H4489" s="234"/>
      <c r="I4489" s="234"/>
      <c r="J4489" s="234"/>
    </row>
    <row r="4490" spans="2:10">
      <c r="B4490" s="232"/>
      <c r="E4490" s="232"/>
      <c r="F4490" s="234"/>
      <c r="H4490" s="234"/>
      <c r="I4490" s="234"/>
      <c r="J4490" s="234"/>
    </row>
    <row r="4491" spans="2:10">
      <c r="B4491" s="232"/>
      <c r="E4491" s="232"/>
      <c r="F4491" s="234"/>
      <c r="H4491" s="234"/>
      <c r="I4491" s="234"/>
      <c r="J4491" s="234"/>
    </row>
    <row r="4492" spans="2:10">
      <c r="B4492" s="232"/>
      <c r="E4492" s="232"/>
      <c r="F4492" s="234"/>
      <c r="H4492" s="234"/>
      <c r="I4492" s="234"/>
      <c r="J4492" s="234"/>
    </row>
    <row r="4493" spans="2:10">
      <c r="B4493" s="232"/>
      <c r="E4493" s="232"/>
      <c r="F4493" s="234"/>
      <c r="H4493" s="234"/>
      <c r="I4493" s="234"/>
      <c r="J4493" s="234"/>
    </row>
    <row r="4494" spans="2:10">
      <c r="B4494" s="232"/>
      <c r="E4494" s="232"/>
      <c r="F4494" s="234"/>
      <c r="H4494" s="234"/>
      <c r="I4494" s="234"/>
      <c r="J4494" s="234"/>
    </row>
    <row r="4495" spans="2:10">
      <c r="B4495" s="232"/>
      <c r="E4495" s="232"/>
      <c r="F4495" s="234"/>
      <c r="H4495" s="234"/>
      <c r="I4495" s="234"/>
      <c r="J4495" s="234"/>
    </row>
    <row r="4496" spans="2:10">
      <c r="B4496" s="232"/>
      <c r="E4496" s="232"/>
      <c r="F4496" s="234"/>
      <c r="H4496" s="234"/>
      <c r="I4496" s="234"/>
      <c r="J4496" s="234"/>
    </row>
    <row r="4497" spans="2:10">
      <c r="B4497" s="232"/>
      <c r="E4497" s="232"/>
      <c r="F4497" s="234"/>
      <c r="H4497" s="234"/>
      <c r="I4497" s="234"/>
      <c r="J4497" s="234"/>
    </row>
    <row r="4498" spans="2:10">
      <c r="B4498" s="232"/>
      <c r="E4498" s="232"/>
      <c r="F4498" s="234"/>
      <c r="H4498" s="234"/>
      <c r="I4498" s="234"/>
      <c r="J4498" s="234"/>
    </row>
    <row r="4499" spans="2:10">
      <c r="B4499" s="232"/>
      <c r="E4499" s="232"/>
      <c r="F4499" s="234"/>
      <c r="H4499" s="234"/>
      <c r="I4499" s="234"/>
      <c r="J4499" s="234"/>
    </row>
    <row r="4500" spans="2:10">
      <c r="B4500" s="232"/>
      <c r="E4500" s="232"/>
      <c r="F4500" s="234"/>
      <c r="H4500" s="234"/>
      <c r="I4500" s="234"/>
      <c r="J4500" s="234"/>
    </row>
    <row r="4501" spans="2:10">
      <c r="B4501" s="232"/>
      <c r="E4501" s="232"/>
      <c r="F4501" s="234"/>
      <c r="H4501" s="234"/>
      <c r="I4501" s="234"/>
      <c r="J4501" s="234"/>
    </row>
    <row r="4502" spans="2:10">
      <c r="B4502" s="232"/>
      <c r="E4502" s="232"/>
      <c r="F4502" s="234"/>
      <c r="H4502" s="234"/>
      <c r="I4502" s="234"/>
      <c r="J4502" s="234"/>
    </row>
    <row r="4503" spans="2:10">
      <c r="B4503" s="232"/>
      <c r="E4503" s="232"/>
      <c r="F4503" s="234"/>
      <c r="H4503" s="234"/>
      <c r="I4503" s="234"/>
      <c r="J4503" s="234"/>
    </row>
    <row r="4504" spans="2:10">
      <c r="B4504" s="232"/>
      <c r="E4504" s="232"/>
      <c r="F4504" s="234"/>
      <c r="H4504" s="234"/>
      <c r="I4504" s="234"/>
      <c r="J4504" s="234"/>
    </row>
    <row r="4505" spans="2:10">
      <c r="B4505" s="232"/>
      <c r="E4505" s="232"/>
      <c r="F4505" s="234"/>
      <c r="H4505" s="234"/>
      <c r="I4505" s="234"/>
      <c r="J4505" s="234"/>
    </row>
    <row r="4506" spans="2:10">
      <c r="B4506" s="232"/>
      <c r="E4506" s="232"/>
      <c r="F4506" s="234"/>
      <c r="H4506" s="234"/>
      <c r="I4506" s="234"/>
      <c r="J4506" s="234"/>
    </row>
    <row r="4507" spans="2:10">
      <c r="B4507" s="232"/>
      <c r="E4507" s="232"/>
      <c r="F4507" s="234"/>
      <c r="H4507" s="234"/>
      <c r="I4507" s="234"/>
      <c r="J4507" s="234"/>
    </row>
    <row r="4508" spans="2:10">
      <c r="B4508" s="232"/>
      <c r="E4508" s="232"/>
      <c r="F4508" s="234"/>
      <c r="H4508" s="234"/>
      <c r="I4508" s="234"/>
      <c r="J4508" s="234"/>
    </row>
    <row r="4509" spans="2:10">
      <c r="B4509" s="232"/>
      <c r="E4509" s="232"/>
      <c r="F4509" s="234"/>
      <c r="H4509" s="234"/>
      <c r="I4509" s="234"/>
      <c r="J4509" s="234"/>
    </row>
    <row r="4510" spans="2:10">
      <c r="B4510" s="232"/>
      <c r="E4510" s="232"/>
      <c r="F4510" s="234"/>
      <c r="H4510" s="234"/>
      <c r="I4510" s="234"/>
      <c r="J4510" s="234"/>
    </row>
    <row r="4511" spans="2:10">
      <c r="B4511" s="232"/>
      <c r="E4511" s="232"/>
      <c r="F4511" s="234"/>
      <c r="H4511" s="234"/>
      <c r="I4511" s="234"/>
      <c r="J4511" s="234"/>
    </row>
    <row r="4512" spans="2:10">
      <c r="B4512" s="232"/>
      <c r="E4512" s="232"/>
      <c r="F4512" s="234"/>
      <c r="H4512" s="234"/>
      <c r="I4512" s="234"/>
      <c r="J4512" s="234"/>
    </row>
    <row r="4513" spans="2:10">
      <c r="B4513" s="232"/>
      <c r="E4513" s="232"/>
      <c r="F4513" s="234"/>
      <c r="H4513" s="234"/>
      <c r="I4513" s="234"/>
      <c r="J4513" s="234"/>
    </row>
    <row r="4514" spans="2:10">
      <c r="B4514" s="232"/>
      <c r="E4514" s="232"/>
      <c r="F4514" s="234"/>
      <c r="H4514" s="234"/>
      <c r="I4514" s="234"/>
      <c r="J4514" s="234"/>
    </row>
    <row r="4515" spans="2:10">
      <c r="B4515" s="232"/>
      <c r="E4515" s="232"/>
      <c r="F4515" s="234"/>
      <c r="H4515" s="234"/>
      <c r="I4515" s="234"/>
      <c r="J4515" s="234"/>
    </row>
    <row r="4516" spans="2:10">
      <c r="B4516" s="232"/>
      <c r="E4516" s="232"/>
      <c r="F4516" s="234"/>
      <c r="H4516" s="234"/>
      <c r="I4516" s="234"/>
      <c r="J4516" s="234"/>
    </row>
    <row r="4517" spans="2:10">
      <c r="B4517" s="232"/>
      <c r="E4517" s="232"/>
      <c r="F4517" s="234"/>
      <c r="H4517" s="234"/>
      <c r="I4517" s="234"/>
      <c r="J4517" s="234"/>
    </row>
    <row r="4518" spans="2:10">
      <c r="B4518" s="232"/>
      <c r="E4518" s="232"/>
      <c r="F4518" s="234"/>
      <c r="H4518" s="234"/>
      <c r="I4518" s="234"/>
      <c r="J4518" s="234"/>
    </row>
    <row r="4519" spans="2:10">
      <c r="B4519" s="232"/>
      <c r="E4519" s="232"/>
      <c r="F4519" s="234"/>
      <c r="H4519" s="234"/>
      <c r="I4519" s="234"/>
      <c r="J4519" s="234"/>
    </row>
    <row r="4520" spans="2:10">
      <c r="B4520" s="232"/>
      <c r="E4520" s="232"/>
      <c r="F4520" s="234"/>
      <c r="H4520" s="234"/>
      <c r="I4520" s="234"/>
      <c r="J4520" s="234"/>
    </row>
    <row r="4521" spans="2:10">
      <c r="B4521" s="232"/>
      <c r="E4521" s="232"/>
      <c r="F4521" s="234"/>
      <c r="H4521" s="234"/>
      <c r="I4521" s="234"/>
      <c r="J4521" s="234"/>
    </row>
    <row r="4522" spans="2:10">
      <c r="B4522" s="232"/>
      <c r="E4522" s="232"/>
      <c r="F4522" s="234"/>
      <c r="H4522" s="234"/>
      <c r="I4522" s="234"/>
      <c r="J4522" s="234"/>
    </row>
    <row r="4523" spans="2:10">
      <c r="B4523" s="232"/>
      <c r="E4523" s="232"/>
      <c r="F4523" s="234"/>
      <c r="H4523" s="234"/>
      <c r="I4523" s="234"/>
      <c r="J4523" s="234"/>
    </row>
    <row r="4524" spans="2:10">
      <c r="B4524" s="232"/>
      <c r="E4524" s="232"/>
      <c r="F4524" s="234"/>
      <c r="H4524" s="234"/>
      <c r="I4524" s="234"/>
      <c r="J4524" s="234"/>
    </row>
    <row r="4525" spans="2:10">
      <c r="B4525" s="232"/>
      <c r="E4525" s="232"/>
      <c r="F4525" s="234"/>
      <c r="H4525" s="234"/>
      <c r="I4525" s="234"/>
      <c r="J4525" s="234"/>
    </row>
    <row r="4526" spans="2:10">
      <c r="B4526" s="232"/>
      <c r="E4526" s="232"/>
      <c r="F4526" s="234"/>
      <c r="H4526" s="234"/>
      <c r="I4526" s="234"/>
      <c r="J4526" s="234"/>
    </row>
    <row r="4527" spans="2:10">
      <c r="B4527" s="232"/>
      <c r="E4527" s="232"/>
      <c r="F4527" s="234"/>
      <c r="H4527" s="234"/>
      <c r="I4527" s="234"/>
      <c r="J4527" s="234"/>
    </row>
    <row r="4528" spans="2:10">
      <c r="B4528" s="232"/>
      <c r="E4528" s="232"/>
      <c r="F4528" s="234"/>
      <c r="H4528" s="234"/>
      <c r="I4528" s="234"/>
      <c r="J4528" s="234"/>
    </row>
    <row r="4529" spans="2:10">
      <c r="B4529" s="232"/>
      <c r="E4529" s="232"/>
      <c r="F4529" s="234"/>
      <c r="H4529" s="234"/>
      <c r="I4529" s="234"/>
      <c r="J4529" s="234"/>
    </row>
    <row r="4530" spans="2:10">
      <c r="B4530" s="232"/>
      <c r="E4530" s="232"/>
      <c r="F4530" s="234"/>
      <c r="H4530" s="234"/>
      <c r="I4530" s="234"/>
      <c r="J4530" s="234"/>
    </row>
    <row r="4531" spans="2:10">
      <c r="B4531" s="232"/>
      <c r="E4531" s="232"/>
      <c r="F4531" s="234"/>
      <c r="H4531" s="234"/>
      <c r="I4531" s="234"/>
      <c r="J4531" s="234"/>
    </row>
    <row r="4532" spans="2:10">
      <c r="B4532" s="232"/>
      <c r="E4532" s="232"/>
      <c r="F4532" s="234"/>
      <c r="H4532" s="234"/>
      <c r="I4532" s="234"/>
      <c r="J4532" s="234"/>
    </row>
    <row r="4533" spans="2:10">
      <c r="B4533" s="232"/>
      <c r="E4533" s="232"/>
      <c r="F4533" s="234"/>
      <c r="H4533" s="234"/>
      <c r="I4533" s="234"/>
      <c r="J4533" s="234"/>
    </row>
    <row r="4534" spans="2:10">
      <c r="B4534" s="232"/>
      <c r="E4534" s="232"/>
      <c r="F4534" s="234"/>
      <c r="H4534" s="234"/>
      <c r="I4534" s="234"/>
      <c r="J4534" s="234"/>
    </row>
    <row r="4535" spans="2:10">
      <c r="B4535" s="232"/>
      <c r="E4535" s="232"/>
      <c r="F4535" s="234"/>
      <c r="H4535" s="234"/>
      <c r="I4535" s="234"/>
      <c r="J4535" s="234"/>
    </row>
    <row r="4536" spans="2:10">
      <c r="B4536" s="232"/>
      <c r="E4536" s="232"/>
      <c r="F4536" s="234"/>
      <c r="H4536" s="234"/>
      <c r="I4536" s="234"/>
      <c r="J4536" s="234"/>
    </row>
    <row r="4537" spans="2:10">
      <c r="B4537" s="232"/>
      <c r="E4537" s="232"/>
      <c r="F4537" s="234"/>
      <c r="H4537" s="234"/>
      <c r="I4537" s="234"/>
      <c r="J4537" s="234"/>
    </row>
    <row r="4538" spans="2:10">
      <c r="B4538" s="232"/>
      <c r="E4538" s="232"/>
      <c r="F4538" s="234"/>
      <c r="H4538" s="234"/>
      <c r="I4538" s="234"/>
      <c r="J4538" s="234"/>
    </row>
    <row r="4539" spans="2:10">
      <c r="B4539" s="232"/>
      <c r="E4539" s="232"/>
      <c r="F4539" s="234"/>
      <c r="H4539" s="234"/>
      <c r="I4539" s="234"/>
      <c r="J4539" s="234"/>
    </row>
    <row r="4540" spans="2:10">
      <c r="B4540" s="232"/>
      <c r="E4540" s="232"/>
      <c r="F4540" s="234"/>
      <c r="H4540" s="234"/>
      <c r="I4540" s="234"/>
      <c r="J4540" s="234"/>
    </row>
    <row r="4541" spans="2:10">
      <c r="B4541" s="232"/>
      <c r="E4541" s="232"/>
      <c r="F4541" s="234"/>
      <c r="H4541" s="234"/>
      <c r="I4541" s="234"/>
      <c r="J4541" s="234"/>
    </row>
    <row r="4542" spans="2:10">
      <c r="B4542" s="232"/>
      <c r="E4542" s="232"/>
      <c r="F4542" s="234"/>
      <c r="H4542" s="234"/>
      <c r="I4542" s="234"/>
      <c r="J4542" s="234"/>
    </row>
    <row r="4543" spans="2:10">
      <c r="B4543" s="232"/>
      <c r="E4543" s="232"/>
      <c r="F4543" s="234"/>
      <c r="H4543" s="234"/>
      <c r="I4543" s="234"/>
      <c r="J4543" s="234"/>
    </row>
    <row r="4544" spans="2:10">
      <c r="B4544" s="232"/>
      <c r="E4544" s="232"/>
      <c r="F4544" s="234"/>
      <c r="H4544" s="234"/>
      <c r="I4544" s="234"/>
      <c r="J4544" s="234"/>
    </row>
    <row r="4545" spans="2:10">
      <c r="B4545" s="232"/>
      <c r="E4545" s="232"/>
      <c r="F4545" s="234"/>
      <c r="H4545" s="234"/>
      <c r="I4545" s="234"/>
      <c r="J4545" s="234"/>
    </row>
    <row r="4546" spans="2:10">
      <c r="B4546" s="232"/>
      <c r="E4546" s="232"/>
      <c r="F4546" s="234"/>
      <c r="H4546" s="234"/>
      <c r="I4546" s="234"/>
      <c r="J4546" s="234"/>
    </row>
    <row r="4547" spans="2:10">
      <c r="B4547" s="232"/>
      <c r="E4547" s="232"/>
      <c r="F4547" s="234"/>
      <c r="H4547" s="234"/>
      <c r="I4547" s="234"/>
      <c r="J4547" s="234"/>
    </row>
    <row r="4548" spans="2:10">
      <c r="B4548" s="232"/>
      <c r="E4548" s="232"/>
      <c r="F4548" s="234"/>
      <c r="H4548" s="234"/>
      <c r="I4548" s="234"/>
      <c r="J4548" s="234"/>
    </row>
    <row r="4549" spans="2:10">
      <c r="B4549" s="232"/>
      <c r="E4549" s="232"/>
      <c r="F4549" s="234"/>
      <c r="H4549" s="234"/>
      <c r="I4549" s="234"/>
      <c r="J4549" s="234"/>
    </row>
    <row r="4550" spans="2:10">
      <c r="B4550" s="232"/>
      <c r="E4550" s="232"/>
      <c r="F4550" s="234"/>
      <c r="H4550" s="234"/>
      <c r="I4550" s="234"/>
      <c r="J4550" s="234"/>
    </row>
    <row r="4551" spans="2:10">
      <c r="B4551" s="232"/>
      <c r="E4551" s="232"/>
      <c r="F4551" s="234"/>
      <c r="H4551" s="234"/>
      <c r="I4551" s="234"/>
      <c r="J4551" s="234"/>
    </row>
    <row r="4552" spans="2:10">
      <c r="B4552" s="232"/>
      <c r="E4552" s="232"/>
      <c r="F4552" s="234"/>
      <c r="H4552" s="234"/>
      <c r="I4552" s="234"/>
      <c r="J4552" s="234"/>
    </row>
    <row r="4553" spans="2:10">
      <c r="B4553" s="232"/>
      <c r="E4553" s="232"/>
      <c r="F4553" s="234"/>
      <c r="H4553" s="234"/>
      <c r="I4553" s="234"/>
      <c r="J4553" s="234"/>
    </row>
    <row r="4554" spans="2:10">
      <c r="B4554" s="232"/>
      <c r="E4554" s="232"/>
      <c r="F4554" s="234"/>
      <c r="H4554" s="234"/>
      <c r="I4554" s="234"/>
      <c r="J4554" s="234"/>
    </row>
    <row r="4555" spans="2:10">
      <c r="B4555" s="232"/>
      <c r="E4555" s="232"/>
      <c r="F4555" s="234"/>
      <c r="H4555" s="234"/>
      <c r="I4555" s="234"/>
      <c r="J4555" s="234"/>
    </row>
    <row r="4556" spans="2:10">
      <c r="B4556" s="232"/>
      <c r="E4556" s="232"/>
      <c r="F4556" s="234"/>
      <c r="H4556" s="234"/>
      <c r="I4556" s="234"/>
      <c r="J4556" s="234"/>
    </row>
    <row r="4557" spans="2:10">
      <c r="B4557" s="232"/>
      <c r="E4557" s="232"/>
      <c r="F4557" s="234"/>
      <c r="H4557" s="234"/>
      <c r="I4557" s="234"/>
      <c r="J4557" s="234"/>
    </row>
    <row r="4558" spans="2:10">
      <c r="B4558" s="232"/>
      <c r="E4558" s="232"/>
      <c r="F4558" s="234"/>
      <c r="H4558" s="234"/>
      <c r="I4558" s="234"/>
      <c r="J4558" s="234"/>
    </row>
    <row r="4559" spans="2:10">
      <c r="B4559" s="232"/>
      <c r="E4559" s="232"/>
      <c r="F4559" s="234"/>
      <c r="H4559" s="234"/>
      <c r="I4559" s="234"/>
      <c r="J4559" s="234"/>
    </row>
    <row r="4560" spans="2:10">
      <c r="B4560" s="232"/>
      <c r="E4560" s="232"/>
      <c r="F4560" s="234"/>
      <c r="H4560" s="234"/>
      <c r="I4560" s="234"/>
      <c r="J4560" s="234"/>
    </row>
    <row r="4561" spans="2:10">
      <c r="B4561" s="232"/>
      <c r="E4561" s="232"/>
      <c r="F4561" s="234"/>
      <c r="H4561" s="234"/>
      <c r="I4561" s="234"/>
      <c r="J4561" s="234"/>
    </row>
    <row r="4562" spans="2:10">
      <c r="B4562" s="232"/>
      <c r="E4562" s="232"/>
      <c r="F4562" s="234"/>
      <c r="H4562" s="234"/>
      <c r="I4562" s="234"/>
      <c r="J4562" s="234"/>
    </row>
    <row r="4563" spans="2:10">
      <c r="B4563" s="232"/>
      <c r="E4563" s="232"/>
      <c r="F4563" s="234"/>
      <c r="H4563" s="234"/>
      <c r="I4563" s="234"/>
      <c r="J4563" s="234"/>
    </row>
    <row r="4564" spans="2:10">
      <c r="B4564" s="232"/>
      <c r="E4564" s="232"/>
      <c r="F4564" s="234"/>
      <c r="H4564" s="234"/>
      <c r="I4564" s="234"/>
      <c r="J4564" s="234"/>
    </row>
    <row r="4565" spans="2:10">
      <c r="B4565" s="232"/>
      <c r="E4565" s="232"/>
      <c r="F4565" s="234"/>
      <c r="H4565" s="234"/>
      <c r="I4565" s="234"/>
      <c r="J4565" s="234"/>
    </row>
    <row r="4566" spans="2:10">
      <c r="B4566" s="232"/>
      <c r="E4566" s="232"/>
      <c r="F4566" s="234"/>
      <c r="H4566" s="234"/>
      <c r="I4566" s="234"/>
      <c r="J4566" s="234"/>
    </row>
    <row r="4567" spans="2:10">
      <c r="B4567" s="232"/>
      <c r="E4567" s="232"/>
      <c r="F4567" s="234"/>
      <c r="H4567" s="234"/>
      <c r="I4567" s="234"/>
      <c r="J4567" s="234"/>
    </row>
    <row r="4568" spans="2:10">
      <c r="B4568" s="232"/>
      <c r="E4568" s="232"/>
      <c r="F4568" s="234"/>
      <c r="H4568" s="234"/>
      <c r="I4568" s="234"/>
      <c r="J4568" s="234"/>
    </row>
    <row r="4569" spans="2:10">
      <c r="B4569" s="232"/>
      <c r="E4569" s="232"/>
      <c r="F4569" s="234"/>
      <c r="H4569" s="234"/>
      <c r="I4569" s="234"/>
      <c r="J4569" s="234"/>
    </row>
    <row r="4570" spans="2:10">
      <c r="B4570" s="232"/>
      <c r="E4570" s="232"/>
      <c r="F4570" s="234"/>
      <c r="H4570" s="234"/>
      <c r="I4570" s="234"/>
      <c r="J4570" s="234"/>
    </row>
    <row r="4571" spans="2:10">
      <c r="B4571" s="232"/>
      <c r="E4571" s="232"/>
      <c r="F4571" s="234"/>
      <c r="H4571" s="234"/>
      <c r="I4571" s="234"/>
      <c r="J4571" s="234"/>
    </row>
    <row r="4572" spans="2:10">
      <c r="B4572" s="232"/>
      <c r="E4572" s="232"/>
      <c r="F4572" s="234"/>
      <c r="H4572" s="234"/>
      <c r="I4572" s="234"/>
      <c r="J4572" s="234"/>
    </row>
    <row r="4573" spans="2:10">
      <c r="B4573" s="232"/>
      <c r="E4573" s="232"/>
      <c r="F4573" s="234"/>
      <c r="H4573" s="234"/>
      <c r="I4573" s="234"/>
      <c r="J4573" s="234"/>
    </row>
    <row r="4574" spans="2:10">
      <c r="B4574" s="232"/>
      <c r="E4574" s="232"/>
      <c r="F4574" s="234"/>
      <c r="H4574" s="234"/>
      <c r="I4574" s="234"/>
      <c r="J4574" s="234"/>
    </row>
    <row r="4575" spans="2:10">
      <c r="B4575" s="232"/>
      <c r="E4575" s="232"/>
      <c r="F4575" s="234"/>
      <c r="H4575" s="234"/>
      <c r="I4575" s="234"/>
      <c r="J4575" s="234"/>
    </row>
    <row r="4576" spans="2:10">
      <c r="B4576" s="232"/>
      <c r="E4576" s="232"/>
      <c r="F4576" s="234"/>
      <c r="H4576" s="234"/>
      <c r="I4576" s="234"/>
      <c r="J4576" s="234"/>
    </row>
    <row r="4577" spans="2:10">
      <c r="B4577" s="232"/>
      <c r="E4577" s="232"/>
      <c r="F4577" s="234"/>
      <c r="H4577" s="234"/>
      <c r="I4577" s="234"/>
      <c r="J4577" s="234"/>
    </row>
    <row r="4578" spans="2:10">
      <c r="B4578" s="232"/>
      <c r="E4578" s="232"/>
      <c r="F4578" s="234"/>
      <c r="H4578" s="234"/>
      <c r="I4578" s="234"/>
      <c r="J4578" s="234"/>
    </row>
    <row r="4579" spans="2:10">
      <c r="B4579" s="232"/>
      <c r="E4579" s="232"/>
      <c r="F4579" s="234"/>
      <c r="H4579" s="234"/>
      <c r="I4579" s="234"/>
      <c r="J4579" s="234"/>
    </row>
    <row r="4580" spans="2:10">
      <c r="B4580" s="232"/>
      <c r="E4580" s="232"/>
      <c r="F4580" s="234"/>
      <c r="H4580" s="234"/>
      <c r="I4580" s="234"/>
      <c r="J4580" s="234"/>
    </row>
    <row r="4581" spans="2:10">
      <c r="B4581" s="232"/>
      <c r="E4581" s="232"/>
      <c r="F4581" s="234"/>
      <c r="H4581" s="234"/>
      <c r="I4581" s="234"/>
      <c r="J4581" s="234"/>
    </row>
    <row r="4582" spans="2:10">
      <c r="B4582" s="232"/>
      <c r="E4582" s="232"/>
      <c r="F4582" s="234"/>
      <c r="H4582" s="234"/>
      <c r="I4582" s="234"/>
      <c r="J4582" s="234"/>
    </row>
    <row r="4583" spans="2:10">
      <c r="B4583" s="232"/>
      <c r="E4583" s="232"/>
      <c r="F4583" s="234"/>
      <c r="H4583" s="234"/>
      <c r="I4583" s="234"/>
      <c r="J4583" s="234"/>
    </row>
    <row r="4584" spans="2:10">
      <c r="B4584" s="232"/>
      <c r="E4584" s="232"/>
      <c r="F4584" s="234"/>
      <c r="H4584" s="234"/>
      <c r="I4584" s="234"/>
      <c r="J4584" s="234"/>
    </row>
    <row r="4585" spans="2:10">
      <c r="B4585" s="232"/>
      <c r="E4585" s="232"/>
      <c r="F4585" s="234"/>
      <c r="H4585" s="234"/>
      <c r="I4585" s="234"/>
      <c r="J4585" s="234"/>
    </row>
    <row r="4586" spans="2:10">
      <c r="B4586" s="232"/>
      <c r="E4586" s="232"/>
      <c r="F4586" s="234"/>
      <c r="H4586" s="234"/>
      <c r="I4586" s="234"/>
      <c r="J4586" s="234"/>
    </row>
    <row r="4587" spans="2:10">
      <c r="B4587" s="232"/>
      <c r="E4587" s="232"/>
      <c r="F4587" s="234"/>
      <c r="H4587" s="234"/>
      <c r="I4587" s="234"/>
      <c r="J4587" s="234"/>
    </row>
    <row r="4588" spans="2:10">
      <c r="B4588" s="232"/>
      <c r="E4588" s="232"/>
      <c r="F4588" s="234"/>
      <c r="H4588" s="234"/>
      <c r="I4588" s="234"/>
      <c r="J4588" s="234"/>
    </row>
    <row r="4589" spans="2:10">
      <c r="B4589" s="232"/>
      <c r="E4589" s="232"/>
      <c r="F4589" s="234"/>
      <c r="H4589" s="234"/>
      <c r="I4589" s="234"/>
      <c r="J4589" s="234"/>
    </row>
    <row r="4590" spans="2:10">
      <c r="B4590" s="232"/>
      <c r="E4590" s="232"/>
      <c r="F4590" s="234"/>
      <c r="H4590" s="234"/>
      <c r="I4590" s="234"/>
      <c r="J4590" s="234"/>
    </row>
    <row r="4591" spans="2:10">
      <c r="B4591" s="232"/>
      <c r="E4591" s="232"/>
      <c r="F4591" s="234"/>
      <c r="H4591" s="234"/>
      <c r="I4591" s="234"/>
      <c r="J4591" s="234"/>
    </row>
    <row r="4592" spans="2:10">
      <c r="B4592" s="232"/>
      <c r="E4592" s="232"/>
      <c r="F4592" s="234"/>
      <c r="H4592" s="234"/>
      <c r="I4592" s="234"/>
      <c r="J4592" s="234"/>
    </row>
    <row r="4593" spans="2:10">
      <c r="B4593" s="232"/>
      <c r="E4593" s="232"/>
      <c r="F4593" s="234"/>
      <c r="H4593" s="234"/>
      <c r="I4593" s="234"/>
      <c r="J4593" s="234"/>
    </row>
    <row r="4594" spans="2:10">
      <c r="B4594" s="232"/>
      <c r="E4594" s="232"/>
      <c r="F4594" s="234"/>
      <c r="H4594" s="234"/>
      <c r="I4594" s="234"/>
      <c r="J4594" s="234"/>
    </row>
    <row r="4595" spans="2:10">
      <c r="B4595" s="232"/>
      <c r="E4595" s="232"/>
      <c r="F4595" s="234"/>
      <c r="H4595" s="234"/>
      <c r="I4595" s="234"/>
      <c r="J4595" s="234"/>
    </row>
    <row r="4596" spans="2:10">
      <c r="B4596" s="232"/>
      <c r="E4596" s="232"/>
      <c r="F4596" s="234"/>
      <c r="H4596" s="234"/>
      <c r="I4596" s="234"/>
      <c r="J4596" s="234"/>
    </row>
    <row r="4597" spans="2:10">
      <c r="B4597" s="232"/>
      <c r="E4597" s="232"/>
      <c r="F4597" s="234"/>
      <c r="H4597" s="234"/>
      <c r="I4597" s="234"/>
      <c r="J4597" s="234"/>
    </row>
    <row r="4598" spans="2:10">
      <c r="B4598" s="232"/>
      <c r="E4598" s="232"/>
      <c r="F4598" s="234"/>
      <c r="H4598" s="234"/>
      <c r="I4598" s="234"/>
      <c r="J4598" s="234"/>
    </row>
    <row r="4599" spans="2:10">
      <c r="B4599" s="232"/>
      <c r="E4599" s="232"/>
      <c r="F4599" s="234"/>
      <c r="H4599" s="234"/>
      <c r="I4599" s="234"/>
      <c r="J4599" s="234"/>
    </row>
    <row r="4600" spans="2:10">
      <c r="B4600" s="232"/>
      <c r="E4600" s="232"/>
      <c r="F4600" s="234"/>
      <c r="H4600" s="234"/>
      <c r="I4600" s="234"/>
      <c r="J4600" s="234"/>
    </row>
    <row r="4601" spans="2:10">
      <c r="B4601" s="232"/>
      <c r="E4601" s="232"/>
      <c r="F4601" s="234"/>
      <c r="H4601" s="234"/>
      <c r="I4601" s="234"/>
      <c r="J4601" s="234"/>
    </row>
    <row r="4602" spans="2:10">
      <c r="B4602" s="232"/>
      <c r="E4602" s="232"/>
      <c r="F4602" s="234"/>
      <c r="H4602" s="234"/>
      <c r="I4602" s="234"/>
      <c r="J4602" s="234"/>
    </row>
    <row r="4603" spans="2:10">
      <c r="B4603" s="232"/>
      <c r="E4603" s="232"/>
      <c r="F4603" s="234"/>
      <c r="H4603" s="234"/>
      <c r="I4603" s="234"/>
      <c r="J4603" s="234"/>
    </row>
    <row r="4604" spans="2:10">
      <c r="B4604" s="232"/>
      <c r="E4604" s="232"/>
      <c r="F4604" s="234"/>
      <c r="H4604" s="234"/>
      <c r="I4604" s="234"/>
      <c r="J4604" s="234"/>
    </row>
    <row r="4605" spans="2:10">
      <c r="B4605" s="232"/>
      <c r="E4605" s="232"/>
      <c r="F4605" s="234"/>
      <c r="H4605" s="234"/>
      <c r="I4605" s="234"/>
      <c r="J4605" s="234"/>
    </row>
    <row r="4606" spans="2:10">
      <c r="B4606" s="232"/>
      <c r="E4606" s="232"/>
      <c r="F4606" s="234"/>
      <c r="H4606" s="234"/>
      <c r="I4606" s="234"/>
      <c r="J4606" s="234"/>
    </row>
    <row r="4607" spans="2:10">
      <c r="B4607" s="232"/>
      <c r="E4607" s="232"/>
      <c r="F4607" s="234"/>
      <c r="H4607" s="234"/>
      <c r="I4607" s="234"/>
      <c r="J4607" s="234"/>
    </row>
    <row r="4608" spans="2:10">
      <c r="B4608" s="232"/>
      <c r="E4608" s="232"/>
      <c r="F4608" s="234"/>
      <c r="H4608" s="234"/>
      <c r="I4608" s="234"/>
      <c r="J4608" s="234"/>
    </row>
    <row r="4609" spans="2:10">
      <c r="B4609" s="232"/>
      <c r="E4609" s="232"/>
      <c r="F4609" s="234"/>
      <c r="H4609" s="234"/>
      <c r="I4609" s="234"/>
      <c r="J4609" s="234"/>
    </row>
    <row r="4610" spans="2:10">
      <c r="B4610" s="232"/>
      <c r="E4610" s="232"/>
      <c r="F4610" s="234"/>
      <c r="H4610" s="234"/>
      <c r="I4610" s="234"/>
      <c r="J4610" s="234"/>
    </row>
    <row r="4611" spans="2:10">
      <c r="B4611" s="232"/>
      <c r="E4611" s="232"/>
      <c r="F4611" s="234"/>
      <c r="H4611" s="234"/>
      <c r="I4611" s="234"/>
      <c r="J4611" s="234"/>
    </row>
    <row r="4612" spans="2:10">
      <c r="B4612" s="232"/>
      <c r="E4612" s="232"/>
      <c r="F4612" s="234"/>
      <c r="H4612" s="234"/>
      <c r="I4612" s="234"/>
      <c r="J4612" s="234"/>
    </row>
    <row r="4613" spans="2:10">
      <c r="B4613" s="232"/>
      <c r="E4613" s="232"/>
      <c r="F4613" s="234"/>
      <c r="H4613" s="234"/>
      <c r="I4613" s="234"/>
      <c r="J4613" s="234"/>
    </row>
    <row r="4614" spans="2:10">
      <c r="B4614" s="232"/>
      <c r="E4614" s="232"/>
      <c r="F4614" s="234"/>
      <c r="H4614" s="234"/>
      <c r="I4614" s="234"/>
      <c r="J4614" s="234"/>
    </row>
    <row r="4615" spans="2:10">
      <c r="B4615" s="232"/>
      <c r="E4615" s="232"/>
      <c r="F4615" s="234"/>
      <c r="H4615" s="234"/>
      <c r="I4615" s="234"/>
      <c r="J4615" s="234"/>
    </row>
    <row r="4616" spans="2:10">
      <c r="B4616" s="232"/>
      <c r="E4616" s="232"/>
      <c r="F4616" s="234"/>
      <c r="H4616" s="234"/>
      <c r="I4616" s="234"/>
      <c r="J4616" s="234"/>
    </row>
    <row r="4617" spans="2:10">
      <c r="B4617" s="232"/>
      <c r="E4617" s="232"/>
      <c r="F4617" s="234"/>
      <c r="H4617" s="234"/>
      <c r="I4617" s="234"/>
      <c r="J4617" s="234"/>
    </row>
    <row r="4618" spans="2:10">
      <c r="B4618" s="232"/>
      <c r="E4618" s="232"/>
      <c r="F4618" s="234"/>
      <c r="H4618" s="234"/>
      <c r="I4618" s="234"/>
      <c r="J4618" s="234"/>
    </row>
    <row r="4619" spans="2:10">
      <c r="B4619" s="232"/>
      <c r="E4619" s="232"/>
      <c r="F4619" s="234"/>
      <c r="H4619" s="234"/>
      <c r="I4619" s="234"/>
      <c r="J4619" s="234"/>
    </row>
    <row r="4620" spans="2:10">
      <c r="B4620" s="232"/>
      <c r="E4620" s="232"/>
      <c r="F4620" s="234"/>
      <c r="H4620" s="234"/>
      <c r="I4620" s="234"/>
      <c r="J4620" s="234"/>
    </row>
    <row r="4621" spans="2:10">
      <c r="B4621" s="232"/>
      <c r="E4621" s="232"/>
      <c r="F4621" s="234"/>
      <c r="H4621" s="234"/>
      <c r="I4621" s="234"/>
      <c r="J4621" s="234"/>
    </row>
    <row r="4622" spans="2:10">
      <c r="B4622" s="232"/>
      <c r="E4622" s="232"/>
      <c r="F4622" s="234"/>
      <c r="H4622" s="234"/>
      <c r="I4622" s="234"/>
      <c r="J4622" s="234"/>
    </row>
    <row r="4623" spans="2:10">
      <c r="B4623" s="232"/>
      <c r="E4623" s="232"/>
      <c r="F4623" s="234"/>
      <c r="H4623" s="234"/>
      <c r="I4623" s="234"/>
      <c r="J4623" s="234"/>
    </row>
    <row r="4624" spans="2:10">
      <c r="B4624" s="232"/>
      <c r="E4624" s="232"/>
      <c r="F4624" s="234"/>
      <c r="H4624" s="234"/>
      <c r="I4624" s="234"/>
      <c r="J4624" s="234"/>
    </row>
    <row r="4625" spans="2:10">
      <c r="B4625" s="232"/>
      <c r="E4625" s="232"/>
      <c r="F4625" s="234"/>
      <c r="H4625" s="234"/>
      <c r="I4625" s="234"/>
      <c r="J4625" s="234"/>
    </row>
    <row r="4626" spans="2:10">
      <c r="B4626" s="232"/>
      <c r="E4626" s="232"/>
      <c r="F4626" s="234"/>
      <c r="H4626" s="234"/>
      <c r="I4626" s="234"/>
      <c r="J4626" s="234"/>
    </row>
    <row r="4627" spans="2:10">
      <c r="B4627" s="232"/>
      <c r="E4627" s="232"/>
      <c r="F4627" s="234"/>
      <c r="H4627" s="234"/>
      <c r="I4627" s="234"/>
      <c r="J4627" s="234"/>
    </row>
    <row r="4628" spans="2:10">
      <c r="B4628" s="232"/>
      <c r="E4628" s="232"/>
      <c r="F4628" s="234"/>
      <c r="H4628" s="234"/>
      <c r="I4628" s="234"/>
      <c r="J4628" s="234"/>
    </row>
    <row r="4629" spans="2:10">
      <c r="B4629" s="232"/>
      <c r="E4629" s="232"/>
      <c r="F4629" s="234"/>
      <c r="H4629" s="234"/>
      <c r="I4629" s="234"/>
      <c r="J4629" s="234"/>
    </row>
    <row r="4630" spans="2:10">
      <c r="B4630" s="232"/>
      <c r="E4630" s="232"/>
      <c r="F4630" s="234"/>
      <c r="H4630" s="234"/>
      <c r="I4630" s="234"/>
      <c r="J4630" s="234"/>
    </row>
    <row r="4631" spans="2:10">
      <c r="B4631" s="232"/>
      <c r="E4631" s="232"/>
      <c r="F4631" s="234"/>
      <c r="H4631" s="234"/>
      <c r="I4631" s="234"/>
      <c r="J4631" s="234"/>
    </row>
    <row r="4632" spans="2:10">
      <c r="B4632" s="232"/>
      <c r="E4632" s="232"/>
      <c r="F4632" s="234"/>
      <c r="H4632" s="234"/>
      <c r="I4632" s="234"/>
      <c r="J4632" s="234"/>
    </row>
    <row r="4633" spans="2:10">
      <c r="B4633" s="232"/>
      <c r="E4633" s="232"/>
      <c r="F4633" s="234"/>
      <c r="H4633" s="234"/>
      <c r="I4633" s="234"/>
      <c r="J4633" s="234"/>
    </row>
    <row r="4634" spans="2:10">
      <c r="B4634" s="232"/>
      <c r="E4634" s="232"/>
      <c r="F4634" s="234"/>
      <c r="H4634" s="234"/>
      <c r="I4634" s="234"/>
      <c r="J4634" s="234"/>
    </row>
    <row r="4635" spans="2:10">
      <c r="B4635" s="232"/>
      <c r="E4635" s="232"/>
      <c r="F4635" s="234"/>
      <c r="H4635" s="234"/>
      <c r="I4635" s="234"/>
      <c r="J4635" s="234"/>
    </row>
    <row r="4636" spans="2:10">
      <c r="B4636" s="232"/>
      <c r="E4636" s="232"/>
      <c r="F4636" s="234"/>
      <c r="H4636" s="234"/>
      <c r="I4636" s="234"/>
      <c r="J4636" s="234"/>
    </row>
    <row r="4637" spans="2:10">
      <c r="B4637" s="232"/>
      <c r="E4637" s="232"/>
      <c r="F4637" s="234"/>
      <c r="H4637" s="234"/>
      <c r="I4637" s="234"/>
      <c r="J4637" s="234"/>
    </row>
    <row r="4638" spans="2:10">
      <c r="B4638" s="232"/>
      <c r="E4638" s="232"/>
      <c r="F4638" s="234"/>
      <c r="H4638" s="234"/>
      <c r="I4638" s="234"/>
      <c r="J4638" s="234"/>
    </row>
    <row r="4639" spans="2:10">
      <c r="B4639" s="232"/>
      <c r="E4639" s="232"/>
      <c r="F4639" s="234"/>
      <c r="H4639" s="234"/>
      <c r="I4639" s="234"/>
      <c r="J4639" s="234"/>
    </row>
    <row r="4640" spans="2:10">
      <c r="B4640" s="232"/>
      <c r="E4640" s="232"/>
      <c r="F4640" s="234"/>
      <c r="H4640" s="234"/>
      <c r="I4640" s="234"/>
      <c r="J4640" s="234"/>
    </row>
    <row r="4641" spans="2:10">
      <c r="B4641" s="232"/>
      <c r="E4641" s="232"/>
      <c r="F4641" s="234"/>
      <c r="H4641" s="234"/>
      <c r="I4641" s="234"/>
      <c r="J4641" s="234"/>
    </row>
    <row r="4642" spans="2:10">
      <c r="B4642" s="232"/>
      <c r="E4642" s="232"/>
      <c r="F4642" s="234"/>
      <c r="H4642" s="234"/>
      <c r="I4642" s="234"/>
      <c r="J4642" s="234"/>
    </row>
    <row r="4643" spans="2:10">
      <c r="B4643" s="232"/>
      <c r="E4643" s="232"/>
      <c r="F4643" s="234"/>
      <c r="H4643" s="234"/>
      <c r="I4643" s="234"/>
      <c r="J4643" s="234"/>
    </row>
    <row r="4644" spans="2:10">
      <c r="B4644" s="232"/>
      <c r="E4644" s="232"/>
      <c r="F4644" s="234"/>
      <c r="H4644" s="234"/>
      <c r="I4644" s="234"/>
      <c r="J4644" s="234"/>
    </row>
    <row r="4645" spans="2:10">
      <c r="B4645" s="232"/>
      <c r="E4645" s="232"/>
      <c r="F4645" s="234"/>
      <c r="H4645" s="234"/>
      <c r="I4645" s="234"/>
      <c r="J4645" s="234"/>
    </row>
    <row r="4646" spans="2:10">
      <c r="B4646" s="232"/>
      <c r="E4646" s="232"/>
      <c r="F4646" s="234"/>
      <c r="H4646" s="234"/>
      <c r="I4646" s="234"/>
      <c r="J4646" s="234"/>
    </row>
    <row r="4647" spans="2:10">
      <c r="B4647" s="232"/>
      <c r="E4647" s="232"/>
      <c r="F4647" s="234"/>
      <c r="H4647" s="234"/>
      <c r="I4647" s="234"/>
      <c r="J4647" s="234"/>
    </row>
    <row r="4648" spans="2:10">
      <c r="B4648" s="232"/>
      <c r="E4648" s="232"/>
      <c r="F4648" s="234"/>
      <c r="H4648" s="234"/>
      <c r="I4648" s="234"/>
      <c r="J4648" s="234"/>
    </row>
    <row r="4649" spans="2:10">
      <c r="B4649" s="232"/>
      <c r="E4649" s="232"/>
      <c r="F4649" s="234"/>
      <c r="H4649" s="234"/>
      <c r="I4649" s="234"/>
      <c r="J4649" s="234"/>
    </row>
    <row r="4650" spans="2:10">
      <c r="B4650" s="232"/>
      <c r="E4650" s="232"/>
      <c r="F4650" s="234"/>
      <c r="H4650" s="234"/>
      <c r="I4650" s="234"/>
      <c r="J4650" s="234"/>
    </row>
    <row r="4651" spans="2:10">
      <c r="B4651" s="232"/>
      <c r="E4651" s="232"/>
      <c r="F4651" s="234"/>
      <c r="H4651" s="234"/>
      <c r="I4651" s="234"/>
      <c r="J4651" s="234"/>
    </row>
    <row r="4652" spans="2:10">
      <c r="B4652" s="232"/>
      <c r="E4652" s="232"/>
      <c r="F4652" s="234"/>
      <c r="H4652" s="234"/>
      <c r="I4652" s="234"/>
      <c r="J4652" s="234"/>
    </row>
    <row r="4653" spans="2:10">
      <c r="B4653" s="232"/>
      <c r="E4653" s="232"/>
      <c r="F4653" s="234"/>
      <c r="H4653" s="234"/>
      <c r="I4653" s="234"/>
      <c r="J4653" s="234"/>
    </row>
    <row r="4654" spans="2:10">
      <c r="B4654" s="232"/>
      <c r="E4654" s="232"/>
      <c r="F4654" s="234"/>
      <c r="H4654" s="234"/>
      <c r="I4654" s="234"/>
      <c r="J4654" s="234"/>
    </row>
    <row r="4655" spans="2:10">
      <c r="B4655" s="232"/>
      <c r="E4655" s="232"/>
      <c r="F4655" s="234"/>
      <c r="H4655" s="234"/>
      <c r="I4655" s="234"/>
      <c r="J4655" s="234"/>
    </row>
    <row r="4656" spans="2:10">
      <c r="B4656" s="232"/>
      <c r="E4656" s="232"/>
      <c r="F4656" s="234"/>
      <c r="H4656" s="234"/>
      <c r="I4656" s="234"/>
      <c r="J4656" s="234"/>
    </row>
    <row r="4657" spans="2:10">
      <c r="B4657" s="232"/>
      <c r="E4657" s="232"/>
      <c r="F4657" s="234"/>
      <c r="H4657" s="234"/>
      <c r="I4657" s="234"/>
      <c r="J4657" s="234"/>
    </row>
    <row r="4658" spans="2:10">
      <c r="B4658" s="232"/>
      <c r="E4658" s="232"/>
      <c r="F4658" s="234"/>
      <c r="H4658" s="234"/>
      <c r="I4658" s="234"/>
      <c r="J4658" s="234"/>
    </row>
    <row r="4659" spans="2:10">
      <c r="B4659" s="232"/>
      <c r="E4659" s="232"/>
      <c r="F4659" s="234"/>
      <c r="H4659" s="234"/>
      <c r="I4659" s="234"/>
      <c r="J4659" s="234"/>
    </row>
    <row r="4660" spans="2:10">
      <c r="B4660" s="232"/>
      <c r="E4660" s="232"/>
      <c r="F4660" s="234"/>
      <c r="H4660" s="234"/>
      <c r="I4660" s="234"/>
      <c r="J4660" s="234"/>
    </row>
    <row r="4661" spans="2:10">
      <c r="B4661" s="232"/>
      <c r="E4661" s="232"/>
      <c r="F4661" s="234"/>
      <c r="H4661" s="234"/>
      <c r="I4661" s="234"/>
      <c r="J4661" s="234"/>
    </row>
    <row r="4662" spans="2:10">
      <c r="B4662" s="232"/>
      <c r="E4662" s="232"/>
      <c r="F4662" s="234"/>
      <c r="H4662" s="234"/>
      <c r="I4662" s="234"/>
      <c r="J4662" s="234"/>
    </row>
    <row r="4663" spans="2:10">
      <c r="B4663" s="232"/>
      <c r="E4663" s="232"/>
      <c r="F4663" s="234"/>
      <c r="H4663" s="234"/>
      <c r="I4663" s="234"/>
      <c r="J4663" s="234"/>
    </row>
    <row r="4664" spans="2:10">
      <c r="B4664" s="232"/>
      <c r="E4664" s="232"/>
      <c r="F4664" s="234"/>
      <c r="H4664" s="234"/>
      <c r="I4664" s="234"/>
      <c r="J4664" s="234"/>
    </row>
    <row r="4665" spans="2:10">
      <c r="B4665" s="232"/>
      <c r="E4665" s="232"/>
      <c r="F4665" s="234"/>
      <c r="H4665" s="234"/>
      <c r="I4665" s="234"/>
      <c r="J4665" s="234"/>
    </row>
    <row r="4666" spans="2:10">
      <c r="B4666" s="232"/>
      <c r="E4666" s="232"/>
      <c r="F4666" s="234"/>
      <c r="H4666" s="234"/>
      <c r="I4666" s="234"/>
      <c r="J4666" s="234"/>
    </row>
    <row r="4667" spans="2:10">
      <c r="B4667" s="232"/>
      <c r="E4667" s="232"/>
      <c r="F4667" s="234"/>
      <c r="H4667" s="234"/>
      <c r="I4667" s="234"/>
      <c r="J4667" s="234"/>
    </row>
    <row r="4668" spans="2:10">
      <c r="B4668" s="232"/>
      <c r="E4668" s="232"/>
      <c r="F4668" s="234"/>
      <c r="H4668" s="234"/>
      <c r="I4668" s="234"/>
      <c r="J4668" s="234"/>
    </row>
    <row r="4669" spans="2:10">
      <c r="B4669" s="232"/>
      <c r="E4669" s="232"/>
      <c r="F4669" s="234"/>
      <c r="H4669" s="234"/>
      <c r="I4669" s="234"/>
      <c r="J4669" s="234"/>
    </row>
    <row r="4670" spans="2:10">
      <c r="B4670" s="232"/>
      <c r="E4670" s="232"/>
      <c r="F4670" s="234"/>
      <c r="H4670" s="234"/>
      <c r="I4670" s="234"/>
      <c r="J4670" s="234"/>
    </row>
    <row r="4671" spans="2:10">
      <c r="B4671" s="232"/>
      <c r="E4671" s="232"/>
      <c r="F4671" s="234"/>
      <c r="H4671" s="234"/>
      <c r="I4671" s="234"/>
      <c r="J4671" s="234"/>
    </row>
    <row r="4672" spans="2:10">
      <c r="B4672" s="232"/>
      <c r="E4672" s="232"/>
      <c r="F4672" s="234"/>
      <c r="H4672" s="234"/>
      <c r="I4672" s="234"/>
      <c r="J4672" s="234"/>
    </row>
    <row r="4673" spans="2:10">
      <c r="B4673" s="232"/>
      <c r="E4673" s="232"/>
      <c r="F4673" s="234"/>
      <c r="H4673" s="234"/>
      <c r="I4673" s="234"/>
      <c r="J4673" s="234"/>
    </row>
    <row r="4674" spans="2:10">
      <c r="B4674" s="232"/>
      <c r="E4674" s="232"/>
      <c r="F4674" s="234"/>
      <c r="H4674" s="234"/>
      <c r="I4674" s="234"/>
      <c r="J4674" s="234"/>
    </row>
    <row r="4675" spans="2:10">
      <c r="B4675" s="232"/>
      <c r="E4675" s="232"/>
      <c r="F4675" s="234"/>
      <c r="H4675" s="234"/>
      <c r="I4675" s="234"/>
      <c r="J4675" s="234"/>
    </row>
    <row r="4676" spans="2:10">
      <c r="B4676" s="232"/>
      <c r="E4676" s="232"/>
      <c r="F4676" s="234"/>
      <c r="H4676" s="234"/>
      <c r="I4676" s="234"/>
      <c r="J4676" s="234"/>
    </row>
    <row r="4677" spans="2:10">
      <c r="B4677" s="232"/>
      <c r="E4677" s="232"/>
      <c r="F4677" s="234"/>
      <c r="H4677" s="234"/>
      <c r="I4677" s="234"/>
      <c r="J4677" s="234"/>
    </row>
    <row r="4678" spans="2:10">
      <c r="B4678" s="232"/>
      <c r="E4678" s="232"/>
      <c r="F4678" s="234"/>
      <c r="H4678" s="234"/>
      <c r="I4678" s="234"/>
      <c r="J4678" s="234"/>
    </row>
    <row r="4679" spans="2:10">
      <c r="B4679" s="232"/>
      <c r="E4679" s="232"/>
      <c r="F4679" s="234"/>
      <c r="H4679" s="234"/>
      <c r="I4679" s="234"/>
      <c r="J4679" s="234"/>
    </row>
    <row r="4680" spans="2:10">
      <c r="B4680" s="232"/>
      <c r="E4680" s="232"/>
      <c r="F4680" s="234"/>
      <c r="H4680" s="234"/>
      <c r="I4680" s="234"/>
      <c r="J4680" s="234"/>
    </row>
    <row r="4681" spans="2:10">
      <c r="B4681" s="232"/>
      <c r="E4681" s="232"/>
      <c r="F4681" s="234"/>
      <c r="H4681" s="234"/>
      <c r="I4681" s="234"/>
      <c r="J4681" s="234"/>
    </row>
    <row r="4682" spans="2:10">
      <c r="B4682" s="232"/>
      <c r="E4682" s="232"/>
      <c r="F4682" s="234"/>
      <c r="H4682" s="234"/>
      <c r="I4682" s="234"/>
      <c r="J4682" s="234"/>
    </row>
    <row r="4683" spans="2:10">
      <c r="B4683" s="232"/>
      <c r="E4683" s="232"/>
      <c r="F4683" s="234"/>
      <c r="H4683" s="234"/>
      <c r="I4683" s="234"/>
      <c r="J4683" s="234"/>
    </row>
    <row r="4684" spans="2:10">
      <c r="B4684" s="232"/>
      <c r="E4684" s="232"/>
      <c r="F4684" s="234"/>
      <c r="H4684" s="234"/>
      <c r="I4684" s="234"/>
      <c r="J4684" s="234"/>
    </row>
    <row r="4685" spans="2:10">
      <c r="B4685" s="232"/>
      <c r="E4685" s="232"/>
      <c r="F4685" s="234"/>
      <c r="H4685" s="234"/>
      <c r="I4685" s="234"/>
      <c r="J4685" s="234"/>
    </row>
    <row r="4686" spans="2:10">
      <c r="B4686" s="232"/>
      <c r="E4686" s="232"/>
      <c r="F4686" s="234"/>
      <c r="H4686" s="234"/>
      <c r="I4686" s="234"/>
      <c r="J4686" s="234"/>
    </row>
    <row r="4687" spans="2:10">
      <c r="B4687" s="232"/>
      <c r="E4687" s="232"/>
      <c r="F4687" s="234"/>
      <c r="H4687" s="234"/>
      <c r="I4687" s="234"/>
      <c r="J4687" s="234"/>
    </row>
    <row r="4688" spans="2:10">
      <c r="B4688" s="232"/>
      <c r="E4688" s="232"/>
      <c r="F4688" s="234"/>
      <c r="H4688" s="234"/>
      <c r="I4688" s="234"/>
      <c r="J4688" s="234"/>
    </row>
    <row r="4689" spans="2:10">
      <c r="B4689" s="232"/>
      <c r="E4689" s="232"/>
      <c r="F4689" s="234"/>
      <c r="H4689" s="234"/>
      <c r="I4689" s="234"/>
      <c r="J4689" s="234"/>
    </row>
    <row r="4690" spans="2:10">
      <c r="B4690" s="232"/>
      <c r="E4690" s="232"/>
      <c r="F4690" s="234"/>
      <c r="H4690" s="234"/>
      <c r="I4690" s="234"/>
      <c r="J4690" s="234"/>
    </row>
    <row r="4691" spans="2:10">
      <c r="B4691" s="232"/>
      <c r="E4691" s="232"/>
      <c r="F4691" s="234"/>
      <c r="H4691" s="234"/>
      <c r="I4691" s="234"/>
      <c r="J4691" s="234"/>
    </row>
    <row r="4692" spans="2:10">
      <c r="B4692" s="232"/>
      <c r="E4692" s="232"/>
      <c r="F4692" s="234"/>
      <c r="H4692" s="234"/>
      <c r="I4692" s="234"/>
      <c r="J4692" s="234"/>
    </row>
    <row r="4693" spans="2:10">
      <c r="B4693" s="232"/>
      <c r="E4693" s="232"/>
      <c r="F4693" s="234"/>
      <c r="H4693" s="234"/>
      <c r="I4693" s="234"/>
      <c r="J4693" s="234"/>
    </row>
    <row r="4694" spans="2:10">
      <c r="B4694" s="232"/>
      <c r="E4694" s="232"/>
      <c r="F4694" s="234"/>
      <c r="H4694" s="234"/>
      <c r="I4694" s="234"/>
      <c r="J4694" s="234"/>
    </row>
    <row r="4695" spans="2:10">
      <c r="B4695" s="232"/>
      <c r="E4695" s="232"/>
      <c r="F4695" s="234"/>
      <c r="H4695" s="234"/>
      <c r="I4695" s="234"/>
      <c r="J4695" s="234"/>
    </row>
    <row r="4696" spans="2:10">
      <c r="B4696" s="232"/>
      <c r="E4696" s="232"/>
      <c r="F4696" s="234"/>
      <c r="H4696" s="234"/>
      <c r="I4696" s="234"/>
      <c r="J4696" s="234"/>
    </row>
    <row r="4697" spans="2:10">
      <c r="B4697" s="232"/>
      <c r="E4697" s="232"/>
      <c r="F4697" s="234"/>
      <c r="H4697" s="234"/>
      <c r="I4697" s="234"/>
      <c r="J4697" s="234"/>
    </row>
    <row r="4698" spans="2:10">
      <c r="B4698" s="232"/>
      <c r="E4698" s="232"/>
      <c r="F4698" s="234"/>
      <c r="H4698" s="234"/>
      <c r="I4698" s="234"/>
      <c r="J4698" s="234"/>
    </row>
    <row r="4699" spans="2:10">
      <c r="B4699" s="232"/>
      <c r="E4699" s="232"/>
      <c r="F4699" s="234"/>
      <c r="H4699" s="234"/>
      <c r="I4699" s="234"/>
      <c r="J4699" s="234"/>
    </row>
    <row r="4700" spans="2:10">
      <c r="B4700" s="232"/>
      <c r="E4700" s="232"/>
      <c r="F4700" s="234"/>
      <c r="H4700" s="234"/>
      <c r="I4700" s="234"/>
      <c r="J4700" s="234"/>
    </row>
    <row r="4701" spans="2:10">
      <c r="B4701" s="232"/>
      <c r="E4701" s="232"/>
      <c r="F4701" s="234"/>
      <c r="H4701" s="234"/>
      <c r="I4701" s="234"/>
      <c r="J4701" s="234"/>
    </row>
    <row r="4702" spans="2:10">
      <c r="B4702" s="232"/>
      <c r="E4702" s="232"/>
      <c r="F4702" s="234"/>
      <c r="H4702" s="234"/>
      <c r="I4702" s="234"/>
      <c r="J4702" s="234"/>
    </row>
    <row r="4703" spans="2:10">
      <c r="B4703" s="232"/>
      <c r="E4703" s="232"/>
      <c r="F4703" s="234"/>
      <c r="H4703" s="234"/>
      <c r="I4703" s="234"/>
      <c r="J4703" s="234"/>
    </row>
    <row r="4704" spans="2:10">
      <c r="B4704" s="232"/>
      <c r="E4704" s="232"/>
      <c r="F4704" s="234"/>
      <c r="H4704" s="234"/>
      <c r="I4704" s="234"/>
      <c r="J4704" s="234"/>
    </row>
    <row r="4705" spans="2:10">
      <c r="B4705" s="232"/>
      <c r="E4705" s="232"/>
      <c r="F4705" s="234"/>
      <c r="H4705" s="234"/>
      <c r="I4705" s="234"/>
      <c r="J4705" s="234"/>
    </row>
    <row r="4706" spans="2:10">
      <c r="B4706" s="232"/>
      <c r="E4706" s="232"/>
      <c r="F4706" s="234"/>
      <c r="H4706" s="234"/>
      <c r="I4706" s="234"/>
      <c r="J4706" s="234"/>
    </row>
    <row r="4707" spans="2:10">
      <c r="B4707" s="232"/>
      <c r="E4707" s="232"/>
      <c r="F4707" s="234"/>
      <c r="H4707" s="234"/>
      <c r="I4707" s="234"/>
      <c r="J4707" s="234"/>
    </row>
    <row r="4708" spans="2:10">
      <c r="B4708" s="232"/>
      <c r="E4708" s="232"/>
      <c r="F4708" s="234"/>
      <c r="H4708" s="234"/>
      <c r="I4708" s="234"/>
      <c r="J4708" s="234"/>
    </row>
    <row r="4709" spans="2:10">
      <c r="B4709" s="232"/>
      <c r="E4709" s="232"/>
      <c r="F4709" s="234"/>
      <c r="H4709" s="234"/>
      <c r="I4709" s="234"/>
      <c r="J4709" s="234"/>
    </row>
    <row r="4710" spans="2:10">
      <c r="B4710" s="232"/>
      <c r="E4710" s="232"/>
      <c r="F4710" s="234"/>
      <c r="H4710" s="234"/>
      <c r="I4710" s="234"/>
      <c r="J4710" s="234"/>
    </row>
    <row r="4711" spans="2:10">
      <c r="B4711" s="232"/>
      <c r="E4711" s="232"/>
      <c r="F4711" s="234"/>
      <c r="H4711" s="234"/>
      <c r="I4711" s="234"/>
      <c r="J4711" s="234"/>
    </row>
    <row r="4712" spans="2:10">
      <c r="B4712" s="232"/>
      <c r="E4712" s="232"/>
      <c r="F4712" s="234"/>
      <c r="H4712" s="234"/>
      <c r="I4712" s="234"/>
      <c r="J4712" s="234"/>
    </row>
    <row r="4713" spans="2:10">
      <c r="B4713" s="232"/>
      <c r="E4713" s="232"/>
      <c r="F4713" s="234"/>
      <c r="H4713" s="234"/>
      <c r="I4713" s="234"/>
      <c r="J4713" s="234"/>
    </row>
    <row r="4714" spans="2:10">
      <c r="B4714" s="232"/>
      <c r="E4714" s="232"/>
      <c r="F4714" s="234"/>
      <c r="H4714" s="234"/>
      <c r="I4714" s="234"/>
      <c r="J4714" s="234"/>
    </row>
    <row r="4715" spans="2:10">
      <c r="B4715" s="232"/>
      <c r="E4715" s="232"/>
      <c r="F4715" s="234"/>
      <c r="H4715" s="234"/>
      <c r="I4715" s="234"/>
      <c r="J4715" s="234"/>
    </row>
    <row r="4716" spans="2:10">
      <c r="B4716" s="232"/>
      <c r="E4716" s="232"/>
      <c r="F4716" s="234"/>
      <c r="H4716" s="234"/>
      <c r="I4716" s="234"/>
      <c r="J4716" s="234"/>
    </row>
    <row r="4717" spans="2:10">
      <c r="B4717" s="232"/>
      <c r="E4717" s="232"/>
      <c r="F4717" s="234"/>
      <c r="H4717" s="234"/>
      <c r="I4717" s="234"/>
      <c r="J4717" s="234"/>
    </row>
    <row r="4718" spans="2:10">
      <c r="B4718" s="232"/>
      <c r="E4718" s="232"/>
      <c r="F4718" s="234"/>
      <c r="H4718" s="234"/>
      <c r="I4718" s="234"/>
      <c r="J4718" s="234"/>
    </row>
    <row r="4719" spans="2:10">
      <c r="B4719" s="232"/>
      <c r="E4719" s="232"/>
      <c r="F4719" s="234"/>
      <c r="H4719" s="234"/>
      <c r="I4719" s="234"/>
      <c r="J4719" s="234"/>
    </row>
    <row r="4720" spans="2:10">
      <c r="B4720" s="232"/>
      <c r="E4720" s="232"/>
      <c r="F4720" s="234"/>
      <c r="H4720" s="234"/>
      <c r="I4720" s="234"/>
      <c r="J4720" s="234"/>
    </row>
    <row r="4721" spans="2:10">
      <c r="B4721" s="232"/>
      <c r="E4721" s="232"/>
      <c r="F4721" s="234"/>
      <c r="H4721" s="234"/>
      <c r="I4721" s="234"/>
      <c r="J4721" s="234"/>
    </row>
    <row r="4722" spans="2:10">
      <c r="B4722" s="232"/>
      <c r="E4722" s="232"/>
      <c r="F4722" s="234"/>
      <c r="H4722" s="234"/>
      <c r="I4722" s="234"/>
      <c r="J4722" s="234"/>
    </row>
    <row r="4723" spans="2:10">
      <c r="B4723" s="232"/>
      <c r="E4723" s="232"/>
      <c r="F4723" s="234"/>
      <c r="H4723" s="234"/>
      <c r="I4723" s="234"/>
      <c r="J4723" s="234"/>
    </row>
    <row r="4724" spans="2:10">
      <c r="B4724" s="232"/>
      <c r="E4724" s="232"/>
      <c r="F4724" s="234"/>
      <c r="H4724" s="234"/>
      <c r="I4724" s="234"/>
      <c r="J4724" s="234"/>
    </row>
    <row r="4725" spans="2:10">
      <c r="B4725" s="232"/>
      <c r="E4725" s="232"/>
      <c r="F4725" s="234"/>
      <c r="H4725" s="234"/>
      <c r="I4725" s="234"/>
      <c r="J4725" s="234"/>
    </row>
    <row r="4726" spans="2:10">
      <c r="B4726" s="232"/>
      <c r="E4726" s="232"/>
      <c r="F4726" s="234"/>
      <c r="H4726" s="234"/>
      <c r="I4726" s="234"/>
      <c r="J4726" s="234"/>
    </row>
    <row r="4727" spans="2:10">
      <c r="B4727" s="232"/>
      <c r="E4727" s="232"/>
      <c r="F4727" s="234"/>
      <c r="H4727" s="234"/>
      <c r="I4727" s="234"/>
      <c r="J4727" s="234"/>
    </row>
    <row r="4728" spans="2:10">
      <c r="B4728" s="232"/>
      <c r="E4728" s="232"/>
      <c r="F4728" s="234"/>
      <c r="H4728" s="234"/>
      <c r="I4728" s="234"/>
      <c r="J4728" s="234"/>
    </row>
    <row r="4729" spans="2:10">
      <c r="B4729" s="232"/>
      <c r="E4729" s="232"/>
      <c r="F4729" s="234"/>
      <c r="H4729" s="234"/>
      <c r="I4729" s="234"/>
      <c r="J4729" s="234"/>
    </row>
    <row r="4730" spans="2:10">
      <c r="B4730" s="232"/>
      <c r="E4730" s="232"/>
      <c r="F4730" s="234"/>
      <c r="H4730" s="234"/>
      <c r="I4730" s="234"/>
      <c r="J4730" s="234"/>
    </row>
    <row r="4731" spans="2:10">
      <c r="B4731" s="232"/>
      <c r="E4731" s="232"/>
      <c r="F4731" s="234"/>
      <c r="H4731" s="234"/>
      <c r="I4731" s="234"/>
      <c r="J4731" s="234"/>
    </row>
    <row r="4732" spans="2:10">
      <c r="B4732" s="232"/>
      <c r="E4732" s="232"/>
      <c r="F4732" s="234"/>
      <c r="H4732" s="234"/>
      <c r="I4732" s="234"/>
      <c r="J4732" s="234"/>
    </row>
    <row r="4733" spans="2:10">
      <c r="B4733" s="232"/>
      <c r="E4733" s="232"/>
      <c r="F4733" s="234"/>
      <c r="H4733" s="234"/>
      <c r="I4733" s="234"/>
      <c r="J4733" s="234"/>
    </row>
    <row r="4734" spans="2:10">
      <c r="B4734" s="232"/>
      <c r="E4734" s="232"/>
      <c r="F4734" s="234"/>
      <c r="H4734" s="234"/>
      <c r="I4734" s="234"/>
      <c r="J4734" s="234"/>
    </row>
    <row r="4735" spans="2:10">
      <c r="B4735" s="232"/>
      <c r="E4735" s="232"/>
      <c r="F4735" s="234"/>
      <c r="H4735" s="234"/>
      <c r="I4735" s="234"/>
      <c r="J4735" s="234"/>
    </row>
    <row r="4736" spans="2:10">
      <c r="B4736" s="232"/>
      <c r="E4736" s="232"/>
      <c r="F4736" s="234"/>
      <c r="H4736" s="234"/>
      <c r="I4736" s="234"/>
      <c r="J4736" s="234"/>
    </row>
    <row r="4737" spans="2:10">
      <c r="B4737" s="232"/>
      <c r="E4737" s="232"/>
      <c r="F4737" s="234"/>
      <c r="H4737" s="234"/>
      <c r="I4737" s="234"/>
      <c r="J4737" s="234"/>
    </row>
    <row r="4738" spans="2:10">
      <c r="B4738" s="232"/>
      <c r="E4738" s="232"/>
      <c r="F4738" s="234"/>
      <c r="H4738" s="234"/>
      <c r="I4738" s="234"/>
      <c r="J4738" s="234"/>
    </row>
    <row r="4739" spans="2:10">
      <c r="B4739" s="232"/>
      <c r="E4739" s="232"/>
      <c r="F4739" s="234"/>
      <c r="H4739" s="234"/>
      <c r="I4739" s="234"/>
      <c r="J4739" s="234"/>
    </row>
    <row r="4740" spans="2:10">
      <c r="B4740" s="232"/>
      <c r="E4740" s="232"/>
      <c r="F4740" s="234"/>
      <c r="H4740" s="234"/>
      <c r="I4740" s="234"/>
      <c r="J4740" s="234"/>
    </row>
    <row r="4741" spans="2:10">
      <c r="B4741" s="232"/>
      <c r="E4741" s="232"/>
      <c r="F4741" s="234"/>
      <c r="H4741" s="234"/>
      <c r="I4741" s="234"/>
      <c r="J4741" s="234"/>
    </row>
    <row r="4742" spans="2:10">
      <c r="B4742" s="232"/>
      <c r="E4742" s="232"/>
      <c r="F4742" s="234"/>
      <c r="H4742" s="234"/>
      <c r="I4742" s="234"/>
      <c r="J4742" s="234"/>
    </row>
    <row r="4743" spans="2:10">
      <c r="B4743" s="232"/>
      <c r="E4743" s="232"/>
      <c r="F4743" s="234"/>
      <c r="H4743" s="234"/>
      <c r="I4743" s="234"/>
      <c r="J4743" s="234"/>
    </row>
    <row r="4744" spans="2:10">
      <c r="B4744" s="232"/>
      <c r="E4744" s="232"/>
      <c r="F4744" s="234"/>
      <c r="H4744" s="234"/>
      <c r="I4744" s="234"/>
      <c r="J4744" s="234"/>
    </row>
    <row r="4745" spans="2:10">
      <c r="B4745" s="232"/>
      <c r="E4745" s="232"/>
      <c r="F4745" s="234"/>
      <c r="H4745" s="234"/>
      <c r="I4745" s="234"/>
      <c r="J4745" s="234"/>
    </row>
    <row r="4746" spans="2:10">
      <c r="B4746" s="232"/>
      <c r="E4746" s="232"/>
      <c r="F4746" s="234"/>
      <c r="H4746" s="234"/>
      <c r="I4746" s="234"/>
      <c r="J4746" s="234"/>
    </row>
    <row r="4747" spans="2:10">
      <c r="B4747" s="232"/>
      <c r="E4747" s="232"/>
      <c r="F4747" s="234"/>
      <c r="H4747" s="234"/>
      <c r="I4747" s="234"/>
      <c r="J4747" s="234"/>
    </row>
    <row r="4748" spans="2:10">
      <c r="B4748" s="232"/>
      <c r="E4748" s="232"/>
      <c r="F4748" s="234"/>
      <c r="H4748" s="234"/>
      <c r="I4748" s="234"/>
      <c r="J4748" s="234"/>
    </row>
    <row r="4749" spans="2:10">
      <c r="B4749" s="232"/>
      <c r="E4749" s="232"/>
      <c r="F4749" s="234"/>
      <c r="H4749" s="234"/>
      <c r="I4749" s="234"/>
      <c r="J4749" s="234"/>
    </row>
    <row r="4750" spans="2:10">
      <c r="B4750" s="232"/>
      <c r="E4750" s="232"/>
      <c r="F4750" s="234"/>
      <c r="H4750" s="234"/>
      <c r="I4750" s="234"/>
      <c r="J4750" s="234"/>
    </row>
    <row r="4751" spans="2:10">
      <c r="B4751" s="232"/>
      <c r="E4751" s="232"/>
      <c r="F4751" s="234"/>
      <c r="H4751" s="234"/>
      <c r="I4751" s="234"/>
      <c r="J4751" s="234"/>
    </row>
    <row r="4752" spans="2:10">
      <c r="B4752" s="232"/>
      <c r="E4752" s="232"/>
      <c r="F4752" s="234"/>
      <c r="H4752" s="234"/>
      <c r="I4752" s="234"/>
      <c r="J4752" s="234"/>
    </row>
    <row r="4753" spans="2:10">
      <c r="B4753" s="232"/>
      <c r="E4753" s="232"/>
      <c r="F4753" s="234"/>
      <c r="H4753" s="234"/>
      <c r="I4753" s="234"/>
      <c r="J4753" s="234"/>
    </row>
    <row r="4754" spans="2:10">
      <c r="B4754" s="232"/>
      <c r="E4754" s="232"/>
      <c r="F4754" s="234"/>
      <c r="H4754" s="234"/>
      <c r="I4754" s="234"/>
      <c r="J4754" s="234"/>
    </row>
    <row r="4755" spans="2:10">
      <c r="B4755" s="232"/>
      <c r="E4755" s="232"/>
      <c r="F4755" s="234"/>
      <c r="H4755" s="234"/>
      <c r="I4755" s="234"/>
      <c r="J4755" s="234"/>
    </row>
    <row r="4756" spans="2:10">
      <c r="B4756" s="232"/>
      <c r="E4756" s="232"/>
      <c r="F4756" s="234"/>
      <c r="H4756" s="234"/>
      <c r="I4756" s="234"/>
      <c r="J4756" s="234"/>
    </row>
    <row r="4757" spans="2:10">
      <c r="B4757" s="232"/>
      <c r="E4757" s="232"/>
      <c r="F4757" s="234"/>
      <c r="H4757" s="234"/>
      <c r="I4757" s="234"/>
      <c r="J4757" s="234"/>
    </row>
    <row r="4758" spans="2:10">
      <c r="B4758" s="232"/>
      <c r="E4758" s="232"/>
      <c r="F4758" s="234"/>
      <c r="H4758" s="234"/>
      <c r="I4758" s="234"/>
      <c r="J4758" s="234"/>
    </row>
    <row r="4759" spans="2:10">
      <c r="B4759" s="232"/>
      <c r="E4759" s="232"/>
      <c r="F4759" s="234"/>
      <c r="H4759" s="234"/>
      <c r="I4759" s="234"/>
      <c r="J4759" s="234"/>
    </row>
    <row r="4760" spans="2:10">
      <c r="B4760" s="232"/>
      <c r="E4760" s="232"/>
      <c r="F4760" s="234"/>
      <c r="H4760" s="234"/>
      <c r="I4760" s="234"/>
      <c r="J4760" s="234"/>
    </row>
    <row r="4761" spans="2:10">
      <c r="B4761" s="232"/>
      <c r="E4761" s="232"/>
      <c r="F4761" s="234"/>
      <c r="H4761" s="234"/>
      <c r="I4761" s="234"/>
      <c r="J4761" s="234"/>
    </row>
    <row r="4762" spans="2:10">
      <c r="B4762" s="232"/>
      <c r="E4762" s="232"/>
      <c r="F4762" s="234"/>
      <c r="H4762" s="234"/>
      <c r="I4762" s="234"/>
      <c r="J4762" s="234"/>
    </row>
    <row r="4763" spans="2:10">
      <c r="B4763" s="232"/>
      <c r="E4763" s="232"/>
      <c r="F4763" s="234"/>
      <c r="H4763" s="234"/>
      <c r="I4763" s="234"/>
      <c r="J4763" s="234"/>
    </row>
    <row r="4764" spans="2:10">
      <c r="B4764" s="232"/>
      <c r="E4764" s="232"/>
      <c r="F4764" s="234"/>
      <c r="H4764" s="234"/>
      <c r="I4764" s="234"/>
      <c r="J4764" s="234"/>
    </row>
    <row r="4765" spans="2:10">
      <c r="B4765" s="232"/>
      <c r="E4765" s="232"/>
      <c r="F4765" s="234"/>
      <c r="H4765" s="234"/>
      <c r="I4765" s="234"/>
      <c r="J4765" s="234"/>
    </row>
    <row r="4766" spans="2:10">
      <c r="B4766" s="232"/>
      <c r="E4766" s="232"/>
      <c r="F4766" s="234"/>
      <c r="H4766" s="234"/>
      <c r="I4766" s="234"/>
      <c r="J4766" s="234"/>
    </row>
    <row r="4767" spans="2:10">
      <c r="B4767" s="232"/>
      <c r="E4767" s="232"/>
      <c r="F4767" s="234"/>
      <c r="H4767" s="234"/>
      <c r="I4767" s="234"/>
      <c r="J4767" s="234"/>
    </row>
    <row r="4768" spans="2:10">
      <c r="B4768" s="232"/>
      <c r="E4768" s="232"/>
      <c r="F4768" s="234"/>
      <c r="H4768" s="234"/>
      <c r="I4768" s="234"/>
      <c r="J4768" s="234"/>
    </row>
    <row r="4769" spans="2:10">
      <c r="B4769" s="232"/>
      <c r="E4769" s="232"/>
      <c r="F4769" s="234"/>
      <c r="H4769" s="234"/>
      <c r="I4769" s="234"/>
      <c r="J4769" s="234"/>
    </row>
    <row r="4770" spans="2:10">
      <c r="B4770" s="232"/>
      <c r="E4770" s="232"/>
      <c r="F4770" s="234"/>
      <c r="H4770" s="234"/>
      <c r="I4770" s="234"/>
      <c r="J4770" s="234"/>
    </row>
    <row r="4771" spans="2:10">
      <c r="B4771" s="232"/>
      <c r="E4771" s="232"/>
      <c r="F4771" s="234"/>
      <c r="H4771" s="234"/>
      <c r="I4771" s="234"/>
      <c r="J4771" s="234"/>
    </row>
    <row r="4772" spans="2:10">
      <c r="B4772" s="232"/>
      <c r="E4772" s="232"/>
      <c r="F4772" s="234"/>
      <c r="H4772" s="234"/>
      <c r="I4772" s="234"/>
      <c r="J4772" s="234"/>
    </row>
    <row r="4773" spans="2:10">
      <c r="B4773" s="232"/>
      <c r="E4773" s="232"/>
      <c r="F4773" s="234"/>
      <c r="H4773" s="234"/>
      <c r="I4773" s="234"/>
      <c r="J4773" s="234"/>
    </row>
    <row r="4774" spans="2:10">
      <c r="B4774" s="232"/>
      <c r="E4774" s="232"/>
      <c r="F4774" s="234"/>
      <c r="H4774" s="234"/>
      <c r="I4774" s="234"/>
      <c r="J4774" s="234"/>
    </row>
    <row r="4775" spans="2:10">
      <c r="B4775" s="232"/>
      <c r="E4775" s="232"/>
      <c r="F4775" s="234"/>
      <c r="H4775" s="234"/>
      <c r="I4775" s="234"/>
      <c r="J4775" s="234"/>
    </row>
    <row r="4776" spans="2:10">
      <c r="B4776" s="232"/>
      <c r="E4776" s="232"/>
      <c r="F4776" s="234"/>
      <c r="H4776" s="234"/>
      <c r="I4776" s="234"/>
      <c r="J4776" s="234"/>
    </row>
    <row r="4777" spans="2:10">
      <c r="B4777" s="232"/>
      <c r="E4777" s="232"/>
      <c r="F4777" s="234"/>
      <c r="H4777" s="234"/>
      <c r="I4777" s="234"/>
      <c r="J4777" s="234"/>
    </row>
    <row r="4778" spans="2:10">
      <c r="B4778" s="232"/>
      <c r="E4778" s="232"/>
      <c r="F4778" s="234"/>
      <c r="H4778" s="234"/>
      <c r="I4778" s="234"/>
      <c r="J4778" s="234"/>
    </row>
    <row r="4779" spans="2:10">
      <c r="B4779" s="232"/>
      <c r="E4779" s="232"/>
      <c r="F4779" s="234"/>
      <c r="H4779" s="234"/>
      <c r="I4779" s="234"/>
      <c r="J4779" s="234"/>
    </row>
    <row r="4780" spans="2:10">
      <c r="B4780" s="232"/>
      <c r="E4780" s="232"/>
      <c r="F4780" s="234"/>
      <c r="H4780" s="234"/>
      <c r="I4780" s="234"/>
      <c r="J4780" s="234"/>
    </row>
    <row r="4781" spans="2:10">
      <c r="B4781" s="232"/>
      <c r="E4781" s="232"/>
      <c r="F4781" s="234"/>
      <c r="H4781" s="234"/>
      <c r="I4781" s="234"/>
      <c r="J4781" s="234"/>
    </row>
    <row r="4782" spans="2:10">
      <c r="B4782" s="232"/>
      <c r="E4782" s="232"/>
      <c r="F4782" s="234"/>
      <c r="H4782" s="234"/>
      <c r="I4782" s="234"/>
      <c r="J4782" s="234"/>
    </row>
    <row r="4783" spans="2:10">
      <c r="B4783" s="232"/>
      <c r="E4783" s="232"/>
      <c r="F4783" s="234"/>
      <c r="H4783" s="234"/>
      <c r="I4783" s="234"/>
      <c r="J4783" s="234"/>
    </row>
    <row r="4784" spans="2:10">
      <c r="B4784" s="232"/>
      <c r="E4784" s="232"/>
      <c r="F4784" s="234"/>
      <c r="H4784" s="234"/>
      <c r="I4784" s="234"/>
      <c r="J4784" s="234"/>
    </row>
    <row r="4785" spans="2:10">
      <c r="B4785" s="232"/>
      <c r="E4785" s="232"/>
      <c r="F4785" s="234"/>
      <c r="H4785" s="234"/>
      <c r="I4785" s="234"/>
      <c r="J4785" s="234"/>
    </row>
    <row r="4786" spans="2:10">
      <c r="B4786" s="232"/>
      <c r="E4786" s="232"/>
      <c r="F4786" s="234"/>
      <c r="H4786" s="234"/>
      <c r="I4786" s="234"/>
      <c r="J4786" s="234"/>
    </row>
    <row r="4787" spans="2:10">
      <c r="B4787" s="232"/>
      <c r="E4787" s="232"/>
      <c r="F4787" s="234"/>
      <c r="H4787" s="234"/>
      <c r="I4787" s="234"/>
      <c r="J4787" s="234"/>
    </row>
    <row r="4788" spans="2:10">
      <c r="B4788" s="232"/>
      <c r="E4788" s="232"/>
      <c r="F4788" s="234"/>
      <c r="H4788" s="234"/>
      <c r="I4788" s="234"/>
      <c r="J4788" s="234"/>
    </row>
    <row r="4789" spans="2:10">
      <c r="B4789" s="232"/>
      <c r="E4789" s="232"/>
      <c r="F4789" s="234"/>
      <c r="H4789" s="234"/>
      <c r="I4789" s="234"/>
      <c r="J4789" s="234"/>
    </row>
    <row r="4790" spans="2:10">
      <c r="B4790" s="232"/>
      <c r="E4790" s="232"/>
      <c r="F4790" s="234"/>
      <c r="H4790" s="234"/>
      <c r="I4790" s="234"/>
      <c r="J4790" s="234"/>
    </row>
    <row r="4791" spans="2:10">
      <c r="B4791" s="232"/>
      <c r="E4791" s="232"/>
      <c r="F4791" s="234"/>
      <c r="H4791" s="234"/>
      <c r="I4791" s="234"/>
      <c r="J4791" s="234"/>
    </row>
    <row r="4792" spans="2:10">
      <c r="B4792" s="232"/>
      <c r="E4792" s="232"/>
      <c r="F4792" s="234"/>
      <c r="H4792" s="234"/>
      <c r="I4792" s="234"/>
      <c r="J4792" s="234"/>
    </row>
    <row r="4793" spans="2:10">
      <c r="B4793" s="232"/>
      <c r="E4793" s="232"/>
      <c r="F4793" s="234"/>
      <c r="H4793" s="234"/>
      <c r="I4793" s="234"/>
      <c r="J4793" s="234"/>
    </row>
    <row r="4794" spans="2:10">
      <c r="B4794" s="232"/>
      <c r="E4794" s="232"/>
      <c r="F4794" s="234"/>
      <c r="H4794" s="234"/>
      <c r="I4794" s="234"/>
      <c r="J4794" s="234"/>
    </row>
    <row r="4795" spans="2:10">
      <c r="B4795" s="232"/>
      <c r="E4795" s="232"/>
      <c r="F4795" s="234"/>
      <c r="H4795" s="234"/>
      <c r="I4795" s="234"/>
      <c r="J4795" s="234"/>
    </row>
    <row r="4796" spans="2:10">
      <c r="B4796" s="232"/>
      <c r="E4796" s="232"/>
      <c r="F4796" s="234"/>
      <c r="H4796" s="234"/>
      <c r="I4796" s="234"/>
      <c r="J4796" s="234"/>
    </row>
    <row r="4797" spans="2:10">
      <c r="B4797" s="232"/>
      <c r="E4797" s="232"/>
      <c r="F4797" s="234"/>
      <c r="H4797" s="234"/>
      <c r="I4797" s="234"/>
      <c r="J4797" s="234"/>
    </row>
    <row r="4798" spans="2:10">
      <c r="B4798" s="232"/>
      <c r="E4798" s="232"/>
      <c r="F4798" s="234"/>
      <c r="H4798" s="234"/>
      <c r="I4798" s="234"/>
      <c r="J4798" s="234"/>
    </row>
    <row r="4799" spans="2:10">
      <c r="B4799" s="232"/>
      <c r="E4799" s="232"/>
      <c r="F4799" s="234"/>
      <c r="H4799" s="234"/>
      <c r="I4799" s="234"/>
      <c r="J4799" s="234"/>
    </row>
    <row r="4800" spans="2:10">
      <c r="B4800" s="232"/>
      <c r="E4800" s="232"/>
      <c r="F4800" s="234"/>
      <c r="H4800" s="234"/>
      <c r="I4800" s="234"/>
      <c r="J4800" s="234"/>
    </row>
    <row r="4801" spans="2:10">
      <c r="B4801" s="232"/>
      <c r="E4801" s="232"/>
      <c r="F4801" s="234"/>
      <c r="H4801" s="234"/>
      <c r="I4801" s="234"/>
      <c r="J4801" s="234"/>
    </row>
    <row r="4802" spans="2:10">
      <c r="B4802" s="232"/>
      <c r="E4802" s="232"/>
      <c r="F4802" s="234"/>
      <c r="H4802" s="234"/>
      <c r="I4802" s="234"/>
      <c r="J4802" s="234"/>
    </row>
    <row r="4803" spans="2:10">
      <c r="B4803" s="232"/>
      <c r="E4803" s="232"/>
      <c r="F4803" s="234"/>
      <c r="H4803" s="234"/>
      <c r="I4803" s="234"/>
      <c r="J4803" s="234"/>
    </row>
    <row r="4804" spans="2:10">
      <c r="B4804" s="232"/>
      <c r="E4804" s="232"/>
      <c r="F4804" s="234"/>
      <c r="H4804" s="234"/>
      <c r="I4804" s="234"/>
      <c r="J4804" s="234"/>
    </row>
    <row r="4805" spans="2:10">
      <c r="B4805" s="232"/>
      <c r="E4805" s="232"/>
      <c r="F4805" s="234"/>
      <c r="H4805" s="234"/>
      <c r="I4805" s="234"/>
      <c r="J4805" s="234"/>
    </row>
    <row r="4806" spans="2:10">
      <c r="B4806" s="232"/>
      <c r="E4806" s="232"/>
      <c r="F4806" s="234"/>
      <c r="H4806" s="234"/>
      <c r="I4806" s="234"/>
      <c r="J4806" s="234"/>
    </row>
    <row r="4807" spans="2:10">
      <c r="B4807" s="232"/>
      <c r="E4807" s="232"/>
      <c r="F4807" s="234"/>
      <c r="H4807" s="234"/>
      <c r="I4807" s="234"/>
      <c r="J4807" s="234"/>
    </row>
    <row r="4808" spans="2:10">
      <c r="B4808" s="232"/>
      <c r="E4808" s="232"/>
      <c r="F4808" s="234"/>
      <c r="H4808" s="234"/>
      <c r="I4808" s="234"/>
      <c r="J4808" s="234"/>
    </row>
    <row r="4809" spans="2:10">
      <c r="B4809" s="232"/>
      <c r="E4809" s="232"/>
      <c r="F4809" s="234"/>
      <c r="H4809" s="234"/>
      <c r="I4809" s="234"/>
      <c r="J4809" s="234"/>
    </row>
    <row r="4810" spans="2:10">
      <c r="B4810" s="232"/>
      <c r="E4810" s="232"/>
      <c r="F4810" s="234"/>
      <c r="H4810" s="234"/>
      <c r="I4810" s="234"/>
      <c r="J4810" s="234"/>
    </row>
    <row r="4811" spans="2:10">
      <c r="B4811" s="232"/>
      <c r="E4811" s="232"/>
      <c r="F4811" s="234"/>
      <c r="H4811" s="234"/>
      <c r="I4811" s="234"/>
      <c r="J4811" s="234"/>
    </row>
    <row r="4812" spans="2:10">
      <c r="B4812" s="232"/>
      <c r="E4812" s="232"/>
      <c r="F4812" s="234"/>
      <c r="H4812" s="234"/>
      <c r="I4812" s="234"/>
      <c r="J4812" s="234"/>
    </row>
    <row r="4813" spans="2:10">
      <c r="B4813" s="232"/>
      <c r="E4813" s="232"/>
      <c r="F4813" s="234"/>
      <c r="H4813" s="234"/>
      <c r="I4813" s="234"/>
      <c r="J4813" s="234"/>
    </row>
    <row r="4814" spans="2:10">
      <c r="B4814" s="232"/>
      <c r="E4814" s="232"/>
      <c r="F4814" s="234"/>
      <c r="H4814" s="234"/>
      <c r="I4814" s="234"/>
      <c r="J4814" s="234"/>
    </row>
    <row r="4815" spans="2:10">
      <c r="B4815" s="232"/>
      <c r="E4815" s="232"/>
      <c r="F4815" s="234"/>
      <c r="H4815" s="234"/>
      <c r="I4815" s="234"/>
      <c r="J4815" s="234"/>
    </row>
    <row r="4816" spans="2:10">
      <c r="B4816" s="232"/>
      <c r="E4816" s="232"/>
      <c r="F4816" s="234"/>
      <c r="H4816" s="234"/>
      <c r="I4816" s="234"/>
      <c r="J4816" s="234"/>
    </row>
    <row r="4817" spans="2:10">
      <c r="B4817" s="232"/>
      <c r="E4817" s="232"/>
      <c r="F4817" s="234"/>
      <c r="H4817" s="234"/>
      <c r="I4817" s="234"/>
      <c r="J4817" s="234"/>
    </row>
    <row r="4818" spans="2:10">
      <c r="B4818" s="232"/>
      <c r="E4818" s="232"/>
      <c r="F4818" s="234"/>
      <c r="H4818" s="234"/>
      <c r="I4818" s="234"/>
      <c r="J4818" s="234"/>
    </row>
    <row r="4819" spans="2:10">
      <c r="B4819" s="232"/>
      <c r="E4819" s="232"/>
      <c r="F4819" s="234"/>
      <c r="H4819" s="234"/>
      <c r="I4819" s="234"/>
      <c r="J4819" s="234"/>
    </row>
    <row r="4820" spans="2:10">
      <c r="B4820" s="232"/>
      <c r="E4820" s="232"/>
      <c r="F4820" s="234"/>
      <c r="H4820" s="234"/>
      <c r="I4820" s="234"/>
      <c r="J4820" s="234"/>
    </row>
    <row r="4821" spans="2:10">
      <c r="B4821" s="232"/>
      <c r="E4821" s="232"/>
      <c r="F4821" s="234"/>
      <c r="H4821" s="234"/>
      <c r="I4821" s="234"/>
      <c r="J4821" s="234"/>
    </row>
    <row r="4822" spans="2:10">
      <c r="B4822" s="232"/>
      <c r="E4822" s="232"/>
      <c r="F4822" s="234"/>
      <c r="H4822" s="234"/>
      <c r="I4822" s="234"/>
      <c r="J4822" s="234"/>
    </row>
    <row r="4823" spans="2:10">
      <c r="B4823" s="232"/>
      <c r="E4823" s="232"/>
      <c r="F4823" s="234"/>
      <c r="H4823" s="234"/>
      <c r="I4823" s="234"/>
      <c r="J4823" s="234"/>
    </row>
    <row r="4824" spans="2:10">
      <c r="B4824" s="232"/>
      <c r="E4824" s="232"/>
      <c r="F4824" s="234"/>
      <c r="H4824" s="234"/>
      <c r="I4824" s="234"/>
      <c r="J4824" s="234"/>
    </row>
    <row r="4825" spans="2:10">
      <c r="B4825" s="232"/>
      <c r="E4825" s="232"/>
      <c r="F4825" s="234"/>
      <c r="H4825" s="234"/>
      <c r="I4825" s="234"/>
      <c r="J4825" s="234"/>
    </row>
    <row r="4826" spans="2:10">
      <c r="B4826" s="232"/>
      <c r="E4826" s="232"/>
      <c r="F4826" s="234"/>
      <c r="H4826" s="234"/>
      <c r="I4826" s="234"/>
      <c r="J4826" s="234"/>
    </row>
    <row r="4827" spans="2:10">
      <c r="B4827" s="232"/>
      <c r="E4827" s="232"/>
      <c r="F4827" s="234"/>
      <c r="H4827" s="234"/>
      <c r="I4827" s="234"/>
      <c r="J4827" s="234"/>
    </row>
    <row r="4828" spans="2:10">
      <c r="B4828" s="232"/>
      <c r="E4828" s="232"/>
      <c r="F4828" s="234"/>
      <c r="H4828" s="234"/>
      <c r="I4828" s="234"/>
      <c r="J4828" s="234"/>
    </row>
    <row r="4829" spans="2:10">
      <c r="B4829" s="232"/>
      <c r="E4829" s="232"/>
      <c r="F4829" s="234"/>
      <c r="H4829" s="234"/>
      <c r="I4829" s="234"/>
      <c r="J4829" s="234"/>
    </row>
    <row r="4830" spans="2:10">
      <c r="B4830" s="232"/>
      <c r="E4830" s="232"/>
      <c r="F4830" s="234"/>
      <c r="H4830" s="234"/>
      <c r="I4830" s="234"/>
      <c r="J4830" s="234"/>
    </row>
    <row r="4831" spans="2:10">
      <c r="B4831" s="232"/>
      <c r="E4831" s="232"/>
      <c r="F4831" s="234"/>
      <c r="H4831" s="234"/>
      <c r="I4831" s="234"/>
      <c r="J4831" s="234"/>
    </row>
    <row r="4832" spans="2:10">
      <c r="B4832" s="232"/>
      <c r="E4832" s="232"/>
      <c r="F4832" s="234"/>
      <c r="H4832" s="234"/>
      <c r="I4832" s="234"/>
      <c r="J4832" s="234"/>
    </row>
    <row r="4833" spans="2:10">
      <c r="B4833" s="232"/>
      <c r="E4833" s="232"/>
      <c r="F4833" s="234"/>
      <c r="H4833" s="234"/>
      <c r="I4833" s="234"/>
      <c r="J4833" s="234"/>
    </row>
    <row r="4834" spans="2:10">
      <c r="B4834" s="232"/>
      <c r="E4834" s="232"/>
      <c r="F4834" s="234"/>
      <c r="H4834" s="234"/>
      <c r="I4834" s="234"/>
      <c r="J4834" s="234"/>
    </row>
    <row r="4835" spans="2:10">
      <c r="B4835" s="232"/>
      <c r="E4835" s="232"/>
      <c r="F4835" s="234"/>
      <c r="H4835" s="234"/>
      <c r="I4835" s="234"/>
      <c r="J4835" s="234"/>
    </row>
    <row r="4836" spans="2:10">
      <c r="B4836" s="232"/>
      <c r="E4836" s="232"/>
      <c r="F4836" s="234"/>
      <c r="H4836" s="234"/>
      <c r="I4836" s="234"/>
      <c r="J4836" s="234"/>
    </row>
    <row r="4837" spans="2:10">
      <c r="B4837" s="232"/>
      <c r="E4837" s="232"/>
      <c r="F4837" s="234"/>
      <c r="H4837" s="234"/>
      <c r="I4837" s="234"/>
      <c r="J4837" s="234"/>
    </row>
    <row r="4838" spans="2:10">
      <c r="B4838" s="232"/>
      <c r="E4838" s="232"/>
      <c r="F4838" s="234"/>
      <c r="H4838" s="234"/>
      <c r="I4838" s="234"/>
      <c r="J4838" s="234"/>
    </row>
    <row r="4839" spans="2:10">
      <c r="B4839" s="232"/>
      <c r="E4839" s="232"/>
      <c r="F4839" s="234"/>
      <c r="H4839" s="234"/>
      <c r="I4839" s="234"/>
      <c r="J4839" s="234"/>
    </row>
    <row r="4840" spans="2:10">
      <c r="B4840" s="232"/>
      <c r="E4840" s="232"/>
      <c r="F4840" s="234"/>
      <c r="H4840" s="234"/>
      <c r="I4840" s="234"/>
      <c r="J4840" s="234"/>
    </row>
    <row r="4841" spans="2:10">
      <c r="B4841" s="232"/>
      <c r="E4841" s="232"/>
      <c r="F4841" s="234"/>
      <c r="H4841" s="234"/>
      <c r="I4841" s="234"/>
      <c r="J4841" s="234"/>
    </row>
    <row r="4842" spans="2:10">
      <c r="B4842" s="232"/>
      <c r="E4842" s="232"/>
      <c r="F4842" s="234"/>
      <c r="H4842" s="234"/>
      <c r="I4842" s="234"/>
      <c r="J4842" s="234"/>
    </row>
    <row r="4843" spans="2:10">
      <c r="B4843" s="232"/>
      <c r="E4843" s="232"/>
      <c r="F4843" s="234"/>
      <c r="H4843" s="234"/>
      <c r="I4843" s="234"/>
      <c r="J4843" s="234"/>
    </row>
    <row r="4844" spans="2:10">
      <c r="B4844" s="232"/>
      <c r="E4844" s="232"/>
      <c r="F4844" s="234"/>
      <c r="H4844" s="234"/>
      <c r="I4844" s="234"/>
      <c r="J4844" s="234"/>
    </row>
    <row r="4845" spans="2:10">
      <c r="B4845" s="232"/>
      <c r="E4845" s="232"/>
      <c r="F4845" s="234"/>
      <c r="H4845" s="234"/>
      <c r="I4845" s="234"/>
      <c r="J4845" s="234"/>
    </row>
    <row r="4846" spans="2:10">
      <c r="B4846" s="232"/>
      <c r="E4846" s="232"/>
      <c r="F4846" s="234"/>
      <c r="H4846" s="234"/>
      <c r="I4846" s="234"/>
      <c r="J4846" s="234"/>
    </row>
    <row r="4847" spans="2:10">
      <c r="B4847" s="232"/>
      <c r="E4847" s="232"/>
      <c r="F4847" s="234"/>
      <c r="H4847" s="234"/>
      <c r="I4847" s="234"/>
      <c r="J4847" s="234"/>
    </row>
    <row r="4848" spans="2:10">
      <c r="B4848" s="232"/>
      <c r="E4848" s="232"/>
      <c r="F4848" s="234"/>
      <c r="H4848" s="234"/>
      <c r="I4848" s="234"/>
      <c r="J4848" s="234"/>
    </row>
    <row r="4849" spans="2:10">
      <c r="B4849" s="232"/>
      <c r="E4849" s="232"/>
      <c r="F4849" s="234"/>
      <c r="H4849" s="234"/>
      <c r="I4849" s="234"/>
      <c r="J4849" s="234"/>
    </row>
    <row r="4850" spans="2:10">
      <c r="B4850" s="232"/>
      <c r="E4850" s="232"/>
      <c r="F4850" s="234"/>
      <c r="H4850" s="234"/>
      <c r="I4850" s="234"/>
      <c r="J4850" s="234"/>
    </row>
    <row r="4851" spans="2:10">
      <c r="B4851" s="232"/>
      <c r="E4851" s="232"/>
      <c r="F4851" s="234"/>
      <c r="H4851" s="234"/>
      <c r="I4851" s="234"/>
      <c r="J4851" s="234"/>
    </row>
    <row r="4852" spans="2:10">
      <c r="B4852" s="232"/>
      <c r="E4852" s="232"/>
      <c r="F4852" s="234"/>
      <c r="H4852" s="234"/>
      <c r="I4852" s="234"/>
      <c r="J4852" s="234"/>
    </row>
    <row r="4853" spans="2:10">
      <c r="B4853" s="232"/>
      <c r="E4853" s="232"/>
      <c r="F4853" s="234"/>
      <c r="H4853" s="234"/>
      <c r="I4853" s="234"/>
      <c r="J4853" s="234"/>
    </row>
    <row r="4854" spans="2:10">
      <c r="B4854" s="232"/>
      <c r="E4854" s="232"/>
      <c r="F4854" s="234"/>
      <c r="H4854" s="234"/>
      <c r="I4854" s="234"/>
      <c r="J4854" s="234"/>
    </row>
    <row r="4855" spans="2:10">
      <c r="B4855" s="232"/>
      <c r="E4855" s="232"/>
      <c r="F4855" s="234"/>
      <c r="H4855" s="234"/>
      <c r="I4855" s="234"/>
      <c r="J4855" s="234"/>
    </row>
    <row r="4856" spans="2:10">
      <c r="B4856" s="232"/>
      <c r="E4856" s="232"/>
      <c r="F4856" s="234"/>
      <c r="H4856" s="234"/>
      <c r="I4856" s="234"/>
      <c r="J4856" s="234"/>
    </row>
    <row r="4857" spans="2:10">
      <c r="B4857" s="232"/>
      <c r="E4857" s="232"/>
      <c r="F4857" s="234"/>
      <c r="H4857" s="234"/>
      <c r="I4857" s="234"/>
      <c r="J4857" s="234"/>
    </row>
    <row r="4858" spans="2:10">
      <c r="B4858" s="232"/>
      <c r="E4858" s="232"/>
      <c r="F4858" s="234"/>
      <c r="H4858" s="234"/>
      <c r="I4858" s="234"/>
      <c r="J4858" s="234"/>
    </row>
    <row r="4859" spans="2:10">
      <c r="B4859" s="232"/>
      <c r="E4859" s="232"/>
      <c r="F4859" s="234"/>
      <c r="H4859" s="234"/>
      <c r="I4859" s="234"/>
      <c r="J4859" s="234"/>
    </row>
    <row r="4860" spans="2:10">
      <c r="B4860" s="232"/>
      <c r="E4860" s="232"/>
      <c r="F4860" s="234"/>
      <c r="H4860" s="234"/>
      <c r="I4860" s="234"/>
      <c r="J4860" s="234"/>
    </row>
    <row r="4861" spans="2:10">
      <c r="B4861" s="232"/>
      <c r="E4861" s="232"/>
      <c r="F4861" s="234"/>
      <c r="H4861" s="234"/>
      <c r="I4861" s="234"/>
      <c r="J4861" s="234"/>
    </row>
    <row r="4862" spans="2:10">
      <c r="B4862" s="232"/>
      <c r="E4862" s="232"/>
      <c r="F4862" s="234"/>
      <c r="H4862" s="234"/>
      <c r="I4862" s="234"/>
      <c r="J4862" s="234"/>
    </row>
    <row r="4863" spans="2:10">
      <c r="B4863" s="232"/>
      <c r="E4863" s="232"/>
      <c r="F4863" s="234"/>
      <c r="H4863" s="234"/>
      <c r="I4863" s="234"/>
      <c r="J4863" s="234"/>
    </row>
    <row r="4864" spans="2:10">
      <c r="B4864" s="232"/>
      <c r="E4864" s="232"/>
      <c r="F4864" s="234"/>
      <c r="H4864" s="234"/>
      <c r="I4864" s="234"/>
      <c r="J4864" s="234"/>
    </row>
    <row r="4865" spans="2:10">
      <c r="B4865" s="232"/>
      <c r="E4865" s="232"/>
      <c r="F4865" s="234"/>
      <c r="H4865" s="234"/>
      <c r="I4865" s="234"/>
      <c r="J4865" s="234"/>
    </row>
    <row r="4866" spans="2:10">
      <c r="B4866" s="232"/>
      <c r="E4866" s="232"/>
      <c r="F4866" s="234"/>
      <c r="H4866" s="234"/>
      <c r="I4866" s="234"/>
      <c r="J4866" s="234"/>
    </row>
    <row r="4867" spans="2:10">
      <c r="B4867" s="232"/>
      <c r="E4867" s="232"/>
      <c r="F4867" s="234"/>
      <c r="H4867" s="234"/>
      <c r="I4867" s="234"/>
      <c r="J4867" s="234"/>
    </row>
    <row r="4868" spans="2:10">
      <c r="B4868" s="232"/>
      <c r="E4868" s="232"/>
      <c r="F4868" s="234"/>
      <c r="H4868" s="234"/>
      <c r="I4868" s="234"/>
      <c r="J4868" s="234"/>
    </row>
    <row r="4869" spans="2:10">
      <c r="B4869" s="232"/>
      <c r="E4869" s="232"/>
      <c r="F4869" s="234"/>
      <c r="H4869" s="234"/>
      <c r="I4869" s="234"/>
      <c r="J4869" s="234"/>
    </row>
    <row r="4870" spans="2:10">
      <c r="B4870" s="232"/>
      <c r="E4870" s="232"/>
      <c r="F4870" s="234"/>
      <c r="H4870" s="234"/>
      <c r="I4870" s="234"/>
      <c r="J4870" s="234"/>
    </row>
    <row r="4871" spans="2:10">
      <c r="B4871" s="232"/>
      <c r="E4871" s="232"/>
      <c r="F4871" s="234"/>
      <c r="H4871" s="234"/>
      <c r="I4871" s="234"/>
      <c r="J4871" s="234"/>
    </row>
    <row r="4872" spans="2:10">
      <c r="B4872" s="232"/>
      <c r="E4872" s="232"/>
      <c r="F4872" s="234"/>
      <c r="H4872" s="234"/>
      <c r="I4872" s="234"/>
      <c r="J4872" s="234"/>
    </row>
    <row r="4873" spans="2:10">
      <c r="B4873" s="232"/>
      <c r="E4873" s="232"/>
      <c r="F4873" s="234"/>
      <c r="H4873" s="234"/>
      <c r="I4873" s="234"/>
      <c r="J4873" s="234"/>
    </row>
    <row r="4874" spans="2:10">
      <c r="B4874" s="232"/>
      <c r="E4874" s="232"/>
      <c r="F4874" s="234"/>
      <c r="H4874" s="234"/>
      <c r="I4874" s="234"/>
      <c r="J4874" s="234"/>
    </row>
    <row r="4875" spans="2:10">
      <c r="B4875" s="232"/>
      <c r="E4875" s="232"/>
      <c r="F4875" s="234"/>
      <c r="H4875" s="234"/>
      <c r="I4875" s="234"/>
      <c r="J4875" s="234"/>
    </row>
    <row r="4876" spans="2:10">
      <c r="B4876" s="232"/>
      <c r="E4876" s="232"/>
      <c r="F4876" s="234"/>
      <c r="H4876" s="234"/>
      <c r="I4876" s="234"/>
      <c r="J4876" s="234"/>
    </row>
    <row r="4877" spans="2:10">
      <c r="B4877" s="232"/>
      <c r="E4877" s="232"/>
      <c r="F4877" s="234"/>
      <c r="H4877" s="234"/>
      <c r="I4877" s="234"/>
      <c r="J4877" s="234"/>
    </row>
    <row r="4878" spans="2:10">
      <c r="B4878" s="232"/>
      <c r="E4878" s="232"/>
      <c r="F4878" s="234"/>
      <c r="H4878" s="234"/>
      <c r="I4878" s="234"/>
      <c r="J4878" s="234"/>
    </row>
    <row r="4879" spans="2:10">
      <c r="B4879" s="232"/>
      <c r="E4879" s="232"/>
      <c r="F4879" s="234"/>
      <c r="H4879" s="234"/>
      <c r="I4879" s="234"/>
      <c r="J4879" s="234"/>
    </row>
    <row r="4880" spans="2:10">
      <c r="B4880" s="232"/>
      <c r="E4880" s="232"/>
      <c r="F4880" s="234"/>
      <c r="H4880" s="234"/>
      <c r="I4880" s="234"/>
      <c r="J4880" s="234"/>
    </row>
    <row r="4881" spans="2:10">
      <c r="B4881" s="232"/>
      <c r="E4881" s="232"/>
      <c r="F4881" s="234"/>
      <c r="H4881" s="234"/>
      <c r="I4881" s="234"/>
      <c r="J4881" s="234"/>
    </row>
    <row r="4882" spans="2:10">
      <c r="B4882" s="232"/>
      <c r="E4882" s="232"/>
      <c r="F4882" s="234"/>
      <c r="H4882" s="234"/>
      <c r="I4882" s="234"/>
      <c r="J4882" s="234"/>
    </row>
    <row r="4883" spans="2:10">
      <c r="B4883" s="232"/>
      <c r="E4883" s="232"/>
      <c r="F4883" s="234"/>
      <c r="H4883" s="234"/>
      <c r="I4883" s="234"/>
      <c r="J4883" s="234"/>
    </row>
    <row r="4884" spans="2:10">
      <c r="B4884" s="232"/>
      <c r="E4884" s="232"/>
      <c r="F4884" s="234"/>
      <c r="H4884" s="234"/>
      <c r="I4884" s="234"/>
      <c r="J4884" s="234"/>
    </row>
    <row r="4885" spans="2:10">
      <c r="B4885" s="232"/>
      <c r="E4885" s="232"/>
      <c r="F4885" s="234"/>
      <c r="H4885" s="234"/>
      <c r="I4885" s="234"/>
      <c r="J4885" s="234"/>
    </row>
    <row r="4886" spans="2:10">
      <c r="B4886" s="232"/>
      <c r="E4886" s="232"/>
      <c r="F4886" s="234"/>
      <c r="H4886" s="234"/>
      <c r="I4886" s="234"/>
      <c r="J4886" s="234"/>
    </row>
    <row r="4887" spans="2:10">
      <c r="B4887" s="232"/>
      <c r="E4887" s="232"/>
      <c r="F4887" s="234"/>
      <c r="H4887" s="234"/>
      <c r="I4887" s="234"/>
      <c r="J4887" s="234"/>
    </row>
    <row r="4888" spans="2:10">
      <c r="B4888" s="232"/>
      <c r="E4888" s="232"/>
      <c r="F4888" s="234"/>
      <c r="H4888" s="234"/>
      <c r="I4888" s="234"/>
      <c r="J4888" s="234"/>
    </row>
    <row r="4889" spans="2:10">
      <c r="B4889" s="232"/>
      <c r="E4889" s="232"/>
      <c r="F4889" s="234"/>
      <c r="H4889" s="234"/>
      <c r="I4889" s="234"/>
      <c r="J4889" s="234"/>
    </row>
    <row r="4890" spans="2:10">
      <c r="B4890" s="232"/>
      <c r="E4890" s="232"/>
      <c r="F4890" s="234"/>
      <c r="H4890" s="234"/>
      <c r="I4890" s="234"/>
      <c r="J4890" s="234"/>
    </row>
    <row r="4891" spans="2:10">
      <c r="B4891" s="232"/>
      <c r="E4891" s="232"/>
      <c r="F4891" s="234"/>
      <c r="H4891" s="234"/>
      <c r="I4891" s="234"/>
      <c r="J4891" s="234"/>
    </row>
    <row r="4892" spans="2:10">
      <c r="B4892" s="232"/>
      <c r="E4892" s="232"/>
      <c r="F4892" s="234"/>
      <c r="H4892" s="234"/>
      <c r="I4892" s="234"/>
      <c r="J4892" s="234"/>
    </row>
  </sheetData>
  <mergeCells count="3">
    <mergeCell ref="H7:J7"/>
    <mergeCell ref="H8:I8"/>
    <mergeCell ref="B10:J10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  <pageSetUpPr fitToPage="1"/>
  </sheetPr>
  <dimension ref="B2:BM128"/>
  <sheetViews>
    <sheetView showGridLines="0" topLeftCell="A3" workbookViewId="0">
      <selection activeCell="I127" sqref="I127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96" t="s">
        <v>5</v>
      </c>
      <c r="M2" s="397"/>
      <c r="N2" s="397"/>
      <c r="O2" s="397"/>
      <c r="P2" s="397"/>
      <c r="Q2" s="397"/>
      <c r="R2" s="397"/>
      <c r="S2" s="397"/>
      <c r="T2" s="397"/>
      <c r="U2" s="397"/>
      <c r="V2" s="397"/>
      <c r="AT2" s="16" t="s">
        <v>93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84</v>
      </c>
    </row>
    <row r="4" spans="2:46" ht="24.95" customHeight="1">
      <c r="B4" s="19"/>
      <c r="D4" s="20" t="s">
        <v>103</v>
      </c>
      <c r="L4" s="19"/>
      <c r="M4" s="85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5" t="s">
        <v>14</v>
      </c>
      <c r="L6" s="19"/>
    </row>
    <row r="7" spans="2:46" ht="16.5" customHeight="1">
      <c r="B7" s="19"/>
      <c r="E7" s="430" t="str">
        <f>'Rekapitulace stavby'!K6</f>
        <v>Výukový pavilon Lesovna</v>
      </c>
      <c r="F7" s="431"/>
      <c r="G7" s="431"/>
      <c r="H7" s="431"/>
      <c r="L7" s="19"/>
    </row>
    <row r="8" spans="2:46" s="1" customFormat="1" ht="12" customHeight="1">
      <c r="B8" s="28"/>
      <c r="D8" s="25" t="s">
        <v>117</v>
      </c>
      <c r="L8" s="28"/>
    </row>
    <row r="9" spans="2:46" s="1" customFormat="1" ht="16.5" customHeight="1">
      <c r="B9" s="28"/>
      <c r="E9" s="421" t="s">
        <v>457</v>
      </c>
      <c r="F9" s="432"/>
      <c r="G9" s="432"/>
      <c r="H9" s="432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5" t="s">
        <v>16</v>
      </c>
      <c r="F11" s="23" t="s">
        <v>1</v>
      </c>
      <c r="I11" s="25" t="s">
        <v>17</v>
      </c>
      <c r="J11" s="23" t="s">
        <v>1</v>
      </c>
      <c r="L11" s="28"/>
    </row>
    <row r="12" spans="2:46" s="1" customFormat="1" ht="12" customHeight="1">
      <c r="B12" s="28"/>
      <c r="D12" s="25" t="s">
        <v>18</v>
      </c>
      <c r="F12" s="23" t="s">
        <v>19</v>
      </c>
      <c r="I12" s="25" t="s">
        <v>20</v>
      </c>
      <c r="J12" s="48" t="str">
        <f>'Rekapitulace stavby'!AN8</f>
        <v>3. 6. 2025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5" t="s">
        <v>22</v>
      </c>
      <c r="I14" s="25" t="s">
        <v>23</v>
      </c>
      <c r="J14" s="23" t="s">
        <v>1</v>
      </c>
      <c r="L14" s="28"/>
    </row>
    <row r="15" spans="2:46" s="1" customFormat="1" ht="18" customHeight="1">
      <c r="B15" s="28"/>
      <c r="E15" s="23" t="s">
        <v>24</v>
      </c>
      <c r="I15" s="25" t="s">
        <v>25</v>
      </c>
      <c r="J15" s="23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5" t="s">
        <v>26</v>
      </c>
      <c r="I17" s="25" t="s">
        <v>23</v>
      </c>
      <c r="J17" s="23" t="str">
        <f>'Rekapitulace stavby'!AN13</f>
        <v/>
      </c>
      <c r="L17" s="28"/>
    </row>
    <row r="18" spans="2:12" s="1" customFormat="1" ht="18" customHeight="1">
      <c r="B18" s="28"/>
      <c r="E18" s="405" t="str">
        <f>'Rekapitulace stavby'!E14</f>
        <v xml:space="preserve"> </v>
      </c>
      <c r="F18" s="405"/>
      <c r="G18" s="405"/>
      <c r="H18" s="405"/>
      <c r="I18" s="25" t="s">
        <v>25</v>
      </c>
      <c r="J18" s="23" t="str">
        <f>'Rekapitulace stavby'!AN14</f>
        <v/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5" t="s">
        <v>28</v>
      </c>
      <c r="I20" s="25" t="s">
        <v>23</v>
      </c>
      <c r="J20" s="23" t="s">
        <v>1</v>
      </c>
      <c r="L20" s="28"/>
    </row>
    <row r="21" spans="2:12" s="1" customFormat="1" ht="18" customHeight="1">
      <c r="B21" s="28"/>
      <c r="E21" s="23" t="s">
        <v>29</v>
      </c>
      <c r="I21" s="25" t="s">
        <v>25</v>
      </c>
      <c r="J21" s="23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5" t="s">
        <v>31</v>
      </c>
      <c r="I23" s="25" t="s">
        <v>23</v>
      </c>
      <c r="J23" s="23" t="s">
        <v>1</v>
      </c>
      <c r="L23" s="28"/>
    </row>
    <row r="24" spans="2:12" s="1" customFormat="1" ht="18" customHeight="1">
      <c r="B24" s="28"/>
      <c r="E24" s="23" t="s">
        <v>32</v>
      </c>
      <c r="I24" s="25" t="s">
        <v>25</v>
      </c>
      <c r="J24" s="23" t="s">
        <v>1</v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5" t="s">
        <v>33</v>
      </c>
      <c r="L26" s="28"/>
    </row>
    <row r="27" spans="2:12" s="7" customFormat="1" ht="16.5" customHeight="1">
      <c r="B27" s="86"/>
      <c r="E27" s="407" t="s">
        <v>1</v>
      </c>
      <c r="F27" s="407"/>
      <c r="G27" s="407"/>
      <c r="H27" s="407"/>
      <c r="L27" s="86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14.45" customHeight="1">
      <c r="B30" s="28"/>
      <c r="D30" s="23" t="s">
        <v>146</v>
      </c>
      <c r="J30" s="87">
        <f>J96</f>
        <v>0</v>
      </c>
      <c r="L30" s="28"/>
    </row>
    <row r="31" spans="2:12" s="1" customFormat="1" ht="14.45" customHeight="1">
      <c r="B31" s="28"/>
      <c r="D31" s="88" t="s">
        <v>147</v>
      </c>
      <c r="J31" s="87">
        <f>J102</f>
        <v>0</v>
      </c>
      <c r="L31" s="28"/>
    </row>
    <row r="32" spans="2:12" s="1" customFormat="1" ht="25.35" customHeight="1">
      <c r="B32" s="28"/>
      <c r="D32" s="89" t="s">
        <v>34</v>
      </c>
      <c r="J32" s="62">
        <f>ROUND(J30 + J31, 2)</f>
        <v>0</v>
      </c>
      <c r="L32" s="28"/>
    </row>
    <row r="33" spans="2:12" s="1" customFormat="1" ht="6.95" customHeight="1">
      <c r="B33" s="28"/>
      <c r="D33" s="49"/>
      <c r="E33" s="49"/>
      <c r="F33" s="49"/>
      <c r="G33" s="49"/>
      <c r="H33" s="49"/>
      <c r="I33" s="49"/>
      <c r="J33" s="49"/>
      <c r="K33" s="49"/>
      <c r="L33" s="28"/>
    </row>
    <row r="34" spans="2:12" s="1" customFormat="1" ht="14.45" customHeight="1">
      <c r="B34" s="28"/>
      <c r="F34" s="31" t="s">
        <v>36</v>
      </c>
      <c r="I34" s="31" t="s">
        <v>35</v>
      </c>
      <c r="J34" s="31" t="s">
        <v>37</v>
      </c>
      <c r="L34" s="28"/>
    </row>
    <row r="35" spans="2:12" s="1" customFormat="1" ht="14.45" customHeight="1">
      <c r="B35" s="28"/>
      <c r="D35" s="51" t="s">
        <v>38</v>
      </c>
      <c r="E35" s="25" t="s">
        <v>39</v>
      </c>
      <c r="F35" s="90">
        <f>ROUND((SUM(BE102:BE103) + SUM(BE123:BE127)),  2)</f>
        <v>0</v>
      </c>
      <c r="I35" s="91">
        <v>0.21</v>
      </c>
      <c r="J35" s="90">
        <f>ROUND(((SUM(BE102:BE103) + SUM(BE123:BE127))*I35),  2)</f>
        <v>0</v>
      </c>
      <c r="L35" s="28"/>
    </row>
    <row r="36" spans="2:12" s="1" customFormat="1" ht="14.45" customHeight="1">
      <c r="B36" s="28"/>
      <c r="E36" s="25" t="s">
        <v>40</v>
      </c>
      <c r="F36" s="90">
        <f>ROUND((SUM(BF102:BF103) + SUM(BF123:BF127)),  2)</f>
        <v>0</v>
      </c>
      <c r="I36" s="91">
        <v>0.12</v>
      </c>
      <c r="J36" s="90">
        <f>ROUND(((SUM(BF102:BF103) + SUM(BF123:BF127))*I36),  2)</f>
        <v>0</v>
      </c>
      <c r="L36" s="28"/>
    </row>
    <row r="37" spans="2:12" s="1" customFormat="1" ht="14.45" hidden="1" customHeight="1">
      <c r="B37" s="28"/>
      <c r="E37" s="25" t="s">
        <v>41</v>
      </c>
      <c r="F37" s="90">
        <f>ROUND((SUM(BG102:BG103) + SUM(BG123:BG127)),  2)</f>
        <v>0</v>
      </c>
      <c r="I37" s="91">
        <v>0.21</v>
      </c>
      <c r="J37" s="90">
        <f>0</f>
        <v>0</v>
      </c>
      <c r="L37" s="28"/>
    </row>
    <row r="38" spans="2:12" s="1" customFormat="1" ht="14.45" hidden="1" customHeight="1">
      <c r="B38" s="28"/>
      <c r="E38" s="25" t="s">
        <v>42</v>
      </c>
      <c r="F38" s="90">
        <f>ROUND((SUM(BH102:BH103) + SUM(BH123:BH127)),  2)</f>
        <v>0</v>
      </c>
      <c r="I38" s="91">
        <v>0.12</v>
      </c>
      <c r="J38" s="90">
        <f>0</f>
        <v>0</v>
      </c>
      <c r="L38" s="28"/>
    </row>
    <row r="39" spans="2:12" s="1" customFormat="1" ht="14.45" hidden="1" customHeight="1">
      <c r="B39" s="28"/>
      <c r="E39" s="25" t="s">
        <v>43</v>
      </c>
      <c r="F39" s="90">
        <f>ROUND((SUM(BI102:BI103) + SUM(BI123:BI127)),  2)</f>
        <v>0</v>
      </c>
      <c r="I39" s="91">
        <v>0</v>
      </c>
      <c r="J39" s="90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35" customHeight="1">
      <c r="B41" s="28"/>
      <c r="C41" s="92"/>
      <c r="D41" s="93" t="s">
        <v>44</v>
      </c>
      <c r="E41" s="53"/>
      <c r="F41" s="53"/>
      <c r="G41" s="94" t="s">
        <v>45</v>
      </c>
      <c r="H41" s="95" t="s">
        <v>46</v>
      </c>
      <c r="I41" s="53"/>
      <c r="J41" s="96">
        <f>SUM(J32:J39)</f>
        <v>0</v>
      </c>
      <c r="K41" s="97"/>
      <c r="L41" s="28"/>
    </row>
    <row r="42" spans="2:12" s="1" customFormat="1" ht="14.45" customHeight="1">
      <c r="B42" s="28"/>
      <c r="L42" s="28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28"/>
      <c r="D50" s="37" t="s">
        <v>47</v>
      </c>
      <c r="E50" s="38"/>
      <c r="F50" s="38"/>
      <c r="G50" s="37" t="s">
        <v>48</v>
      </c>
      <c r="H50" s="38"/>
      <c r="I50" s="38"/>
      <c r="J50" s="38"/>
      <c r="K50" s="38"/>
      <c r="L50" s="28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28"/>
      <c r="D61" s="39" t="s">
        <v>49</v>
      </c>
      <c r="E61" s="30"/>
      <c r="F61" s="98" t="s">
        <v>50</v>
      </c>
      <c r="G61" s="39" t="s">
        <v>49</v>
      </c>
      <c r="H61" s="30"/>
      <c r="I61" s="30"/>
      <c r="J61" s="99" t="s">
        <v>50</v>
      </c>
      <c r="K61" s="30"/>
      <c r="L61" s="28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28"/>
      <c r="D65" s="37" t="s">
        <v>51</v>
      </c>
      <c r="E65" s="38"/>
      <c r="F65" s="38"/>
      <c r="G65" s="37" t="s">
        <v>52</v>
      </c>
      <c r="H65" s="38"/>
      <c r="I65" s="38"/>
      <c r="J65" s="38"/>
      <c r="K65" s="38"/>
      <c r="L65" s="28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28"/>
      <c r="D76" s="39" t="s">
        <v>49</v>
      </c>
      <c r="E76" s="30"/>
      <c r="F76" s="98" t="s">
        <v>50</v>
      </c>
      <c r="G76" s="39" t="s">
        <v>49</v>
      </c>
      <c r="H76" s="30"/>
      <c r="I76" s="30"/>
      <c r="J76" s="99" t="s">
        <v>50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20" t="s">
        <v>148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5" t="s">
        <v>14</v>
      </c>
      <c r="L84" s="28"/>
    </row>
    <row r="85" spans="2:47" s="1" customFormat="1" ht="16.5" customHeight="1">
      <c r="B85" s="28"/>
      <c r="E85" s="430" t="str">
        <f>E7</f>
        <v>Výukový pavilon Lesovna</v>
      </c>
      <c r="F85" s="431"/>
      <c r="G85" s="431"/>
      <c r="H85" s="431"/>
      <c r="L85" s="28"/>
    </row>
    <row r="86" spans="2:47" s="1" customFormat="1" ht="12" customHeight="1">
      <c r="B86" s="28"/>
      <c r="C86" s="25" t="s">
        <v>117</v>
      </c>
      <c r="L86" s="28"/>
    </row>
    <row r="87" spans="2:47" s="1" customFormat="1" ht="16.5" customHeight="1">
      <c r="B87" s="28"/>
      <c r="E87" s="421" t="str">
        <f>E9</f>
        <v>202504K - 11-Venkovní rozvody vody</v>
      </c>
      <c r="F87" s="432"/>
      <c r="G87" s="432"/>
      <c r="H87" s="432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5" t="s">
        <v>18</v>
      </c>
      <c r="F89" s="23" t="str">
        <f>F12</f>
        <v>Areál ČZU, p.č. 1627/1, Suchdol</v>
      </c>
      <c r="I89" s="25" t="s">
        <v>20</v>
      </c>
      <c r="J89" s="48" t="str">
        <f>IF(J12="","",J12)</f>
        <v>3. 6. 2025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5" t="s">
        <v>22</v>
      </c>
      <c r="F91" s="23" t="str">
        <f>E15</f>
        <v>ČZU v Praze, Kamýcká 129, P6</v>
      </c>
      <c r="I91" s="25" t="s">
        <v>28</v>
      </c>
      <c r="J91" s="26" t="str">
        <f>E21</f>
        <v>MJÖLKING s.r.o.</v>
      </c>
      <c r="L91" s="28"/>
    </row>
    <row r="92" spans="2:47" s="1" customFormat="1" ht="15.2" customHeight="1">
      <c r="B92" s="28"/>
      <c r="C92" s="25" t="s">
        <v>26</v>
      </c>
      <c r="F92" s="23" t="str">
        <f>IF(E18="","",E18)</f>
        <v xml:space="preserve"> </v>
      </c>
      <c r="I92" s="25" t="s">
        <v>31</v>
      </c>
      <c r="J92" s="26" t="str">
        <f>E24</f>
        <v>Ing. Martin Macoun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0" t="s">
        <v>149</v>
      </c>
      <c r="D94" s="92"/>
      <c r="E94" s="92"/>
      <c r="F94" s="92"/>
      <c r="G94" s="92"/>
      <c r="H94" s="92"/>
      <c r="I94" s="92"/>
      <c r="J94" s="101" t="s">
        <v>150</v>
      </c>
      <c r="K94" s="92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2" t="s">
        <v>151</v>
      </c>
      <c r="J96" s="62">
        <f>J123</f>
        <v>0</v>
      </c>
      <c r="L96" s="28"/>
      <c r="AU96" s="16" t="s">
        <v>152</v>
      </c>
    </row>
    <row r="97" spans="2:14" s="8" customFormat="1" ht="24.95" customHeight="1">
      <c r="B97" s="103"/>
      <c r="D97" s="104" t="s">
        <v>153</v>
      </c>
      <c r="E97" s="105"/>
      <c r="F97" s="105"/>
      <c r="G97" s="105"/>
      <c r="H97" s="105"/>
      <c r="I97" s="105"/>
      <c r="J97" s="106">
        <f>J124</f>
        <v>0</v>
      </c>
      <c r="L97" s="103"/>
    </row>
    <row r="98" spans="2:14" s="9" customFormat="1" ht="19.899999999999999" customHeight="1">
      <c r="B98" s="107"/>
      <c r="D98" s="108" t="s">
        <v>157</v>
      </c>
      <c r="E98" s="109"/>
      <c r="F98" s="109"/>
      <c r="G98" s="109"/>
      <c r="H98" s="109"/>
      <c r="I98" s="109"/>
      <c r="J98" s="110">
        <f>J125</f>
        <v>0</v>
      </c>
      <c r="L98" s="107"/>
    </row>
    <row r="99" spans="2:14" s="9" customFormat="1" ht="14.85" customHeight="1">
      <c r="B99" s="107"/>
      <c r="D99" s="108" t="s">
        <v>451</v>
      </c>
      <c r="E99" s="109"/>
      <c r="F99" s="109"/>
      <c r="G99" s="109"/>
      <c r="H99" s="109"/>
      <c r="I99" s="109"/>
      <c r="J99" s="110">
        <f>J126</f>
        <v>0</v>
      </c>
      <c r="L99" s="107"/>
    </row>
    <row r="100" spans="2:14" s="1" customFormat="1" ht="21.75" customHeight="1">
      <c r="B100" s="28"/>
      <c r="L100" s="28"/>
    </row>
    <row r="101" spans="2:14" s="1" customFormat="1" ht="6.95" customHeight="1">
      <c r="B101" s="28"/>
      <c r="L101" s="28"/>
    </row>
    <row r="102" spans="2:14" s="1" customFormat="1" ht="29.25" customHeight="1">
      <c r="B102" s="28"/>
      <c r="C102" s="102" t="s">
        <v>165</v>
      </c>
      <c r="J102" s="111">
        <v>0</v>
      </c>
      <c r="L102" s="28"/>
      <c r="N102" s="112" t="s">
        <v>38</v>
      </c>
    </row>
    <row r="103" spans="2:14" s="1" customFormat="1" ht="18" customHeight="1">
      <c r="B103" s="28"/>
      <c r="L103" s="28"/>
    </row>
    <row r="104" spans="2:14" s="1" customFormat="1" ht="29.25" customHeight="1">
      <c r="B104" s="28"/>
      <c r="C104" s="119" t="s">
        <v>171</v>
      </c>
      <c r="D104" s="92"/>
      <c r="E104" s="92"/>
      <c r="F104" s="92"/>
      <c r="G104" s="92"/>
      <c r="H104" s="92"/>
      <c r="I104" s="92"/>
      <c r="J104" s="120">
        <f>ROUND(J96+J102,2)</f>
        <v>0</v>
      </c>
      <c r="K104" s="92"/>
      <c r="L104" s="28"/>
    </row>
    <row r="105" spans="2:14" s="1" customFormat="1" ht="6.95" customHeight="1"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28"/>
    </row>
    <row r="109" spans="2:14" s="1" customFormat="1" ht="6.95" customHeight="1">
      <c r="B109" s="42"/>
      <c r="C109" s="43"/>
      <c r="D109" s="43"/>
      <c r="E109" s="43"/>
      <c r="F109" s="43"/>
      <c r="G109" s="43"/>
      <c r="H109" s="43"/>
      <c r="I109" s="43"/>
      <c r="J109" s="43"/>
      <c r="K109" s="43"/>
      <c r="L109" s="28"/>
    </row>
    <row r="110" spans="2:14" s="1" customFormat="1" ht="24.95" customHeight="1">
      <c r="B110" s="28"/>
      <c r="C110" s="20" t="s">
        <v>172</v>
      </c>
      <c r="L110" s="28"/>
    </row>
    <row r="111" spans="2:14" s="1" customFormat="1" ht="6.95" customHeight="1">
      <c r="B111" s="28"/>
      <c r="L111" s="28"/>
    </row>
    <row r="112" spans="2:14" s="1" customFormat="1" ht="12" customHeight="1">
      <c r="B112" s="28"/>
      <c r="C112" s="25" t="s">
        <v>14</v>
      </c>
      <c r="L112" s="28"/>
    </row>
    <row r="113" spans="2:65" s="1" customFormat="1" ht="16.5" customHeight="1">
      <c r="B113" s="28"/>
      <c r="E113" s="430" t="str">
        <f>E7</f>
        <v>Výukový pavilon Lesovna</v>
      </c>
      <c r="F113" s="431"/>
      <c r="G113" s="431"/>
      <c r="H113" s="431"/>
      <c r="L113" s="28"/>
    </row>
    <row r="114" spans="2:65" s="1" customFormat="1" ht="12" customHeight="1">
      <c r="B114" s="28"/>
      <c r="C114" s="25" t="s">
        <v>117</v>
      </c>
      <c r="L114" s="28"/>
    </row>
    <row r="115" spans="2:65" s="1" customFormat="1" ht="16.5" customHeight="1">
      <c r="B115" s="28"/>
      <c r="E115" s="421" t="str">
        <f>E9</f>
        <v>202504K - 11-Venkovní rozvody vody</v>
      </c>
      <c r="F115" s="432"/>
      <c r="G115" s="432"/>
      <c r="H115" s="432"/>
      <c r="L115" s="28"/>
    </row>
    <row r="116" spans="2:65" s="1" customFormat="1" ht="6.95" customHeight="1">
      <c r="B116" s="28"/>
      <c r="L116" s="28"/>
    </row>
    <row r="117" spans="2:65" s="1" customFormat="1" ht="12" customHeight="1">
      <c r="B117" s="28"/>
      <c r="C117" s="25" t="s">
        <v>18</v>
      </c>
      <c r="F117" s="23" t="str">
        <f>F12</f>
        <v>Areál ČZU, p.č. 1627/1, Suchdol</v>
      </c>
      <c r="I117" s="25" t="s">
        <v>20</v>
      </c>
      <c r="J117" s="48" t="str">
        <f>IF(J12="","",J12)</f>
        <v>3. 6. 2025</v>
      </c>
      <c r="L117" s="28"/>
    </row>
    <row r="118" spans="2:65" s="1" customFormat="1" ht="6.95" customHeight="1">
      <c r="B118" s="28"/>
      <c r="L118" s="28"/>
    </row>
    <row r="119" spans="2:65" s="1" customFormat="1" ht="15.2" customHeight="1">
      <c r="B119" s="28"/>
      <c r="C119" s="25" t="s">
        <v>22</v>
      </c>
      <c r="F119" s="23" t="str">
        <f>E15</f>
        <v>ČZU v Praze, Kamýcká 129, P6</v>
      </c>
      <c r="I119" s="25" t="s">
        <v>28</v>
      </c>
      <c r="J119" s="26" t="str">
        <f>E21</f>
        <v>MJÖLKING s.r.o.</v>
      </c>
      <c r="L119" s="28"/>
    </row>
    <row r="120" spans="2:65" s="1" customFormat="1" ht="15.2" customHeight="1">
      <c r="B120" s="28"/>
      <c r="C120" s="25" t="s">
        <v>26</v>
      </c>
      <c r="F120" s="23" t="str">
        <f>IF(E18="","",E18)</f>
        <v xml:space="preserve"> </v>
      </c>
      <c r="I120" s="25" t="s">
        <v>31</v>
      </c>
      <c r="J120" s="26" t="str">
        <f>E24</f>
        <v>Ing. Martin Macoun</v>
      </c>
      <c r="L120" s="28"/>
    </row>
    <row r="121" spans="2:65" s="1" customFormat="1" ht="10.35" customHeight="1">
      <c r="B121" s="28"/>
      <c r="L121" s="28"/>
    </row>
    <row r="122" spans="2:65" s="10" customFormat="1" ht="29.25" customHeight="1">
      <c r="B122" s="121"/>
      <c r="C122" s="122" t="s">
        <v>173</v>
      </c>
      <c r="D122" s="123" t="s">
        <v>59</v>
      </c>
      <c r="E122" s="123" t="s">
        <v>55</v>
      </c>
      <c r="F122" s="123" t="s">
        <v>56</v>
      </c>
      <c r="G122" s="123" t="s">
        <v>174</v>
      </c>
      <c r="H122" s="123" t="s">
        <v>175</v>
      </c>
      <c r="I122" s="123" t="s">
        <v>176</v>
      </c>
      <c r="J122" s="124" t="s">
        <v>150</v>
      </c>
      <c r="K122" s="125" t="s">
        <v>177</v>
      </c>
      <c r="L122" s="121"/>
      <c r="M122" s="55" t="s">
        <v>1</v>
      </c>
      <c r="N122" s="56" t="s">
        <v>38</v>
      </c>
      <c r="O122" s="56" t="s">
        <v>178</v>
      </c>
      <c r="P122" s="56" t="s">
        <v>179</v>
      </c>
      <c r="Q122" s="56" t="s">
        <v>180</v>
      </c>
      <c r="R122" s="56" t="s">
        <v>181</v>
      </c>
      <c r="S122" s="56" t="s">
        <v>182</v>
      </c>
      <c r="T122" s="57" t="s">
        <v>183</v>
      </c>
    </row>
    <row r="123" spans="2:65" s="1" customFormat="1" ht="22.9" customHeight="1">
      <c r="B123" s="28"/>
      <c r="C123" s="60" t="s">
        <v>184</v>
      </c>
      <c r="J123" s="126">
        <f>BK123</f>
        <v>0</v>
      </c>
      <c r="L123" s="28"/>
      <c r="M123" s="58"/>
      <c r="N123" s="49"/>
      <c r="O123" s="49"/>
      <c r="P123" s="127">
        <f>P124</f>
        <v>0</v>
      </c>
      <c r="Q123" s="49"/>
      <c r="R123" s="127">
        <f>R124</f>
        <v>0</v>
      </c>
      <c r="S123" s="49"/>
      <c r="T123" s="128">
        <f>T124</f>
        <v>0</v>
      </c>
      <c r="AT123" s="16" t="s">
        <v>73</v>
      </c>
      <c r="AU123" s="16" t="s">
        <v>152</v>
      </c>
      <c r="BK123" s="129">
        <f>BK124</f>
        <v>0</v>
      </c>
    </row>
    <row r="124" spans="2:65" s="11" customFormat="1" ht="25.9" customHeight="1">
      <c r="B124" s="130"/>
      <c r="D124" s="131" t="s">
        <v>73</v>
      </c>
      <c r="E124" s="132" t="s">
        <v>185</v>
      </c>
      <c r="F124" s="132" t="s">
        <v>186</v>
      </c>
      <c r="J124" s="133">
        <f>BK124</f>
        <v>0</v>
      </c>
      <c r="L124" s="130"/>
      <c r="M124" s="134"/>
      <c r="P124" s="135">
        <f>P125</f>
        <v>0</v>
      </c>
      <c r="R124" s="135">
        <f>R125</f>
        <v>0</v>
      </c>
      <c r="T124" s="136">
        <f>T125</f>
        <v>0</v>
      </c>
      <c r="AR124" s="131" t="s">
        <v>82</v>
      </c>
      <c r="AT124" s="137" t="s">
        <v>73</v>
      </c>
      <c r="AU124" s="137" t="s">
        <v>74</v>
      </c>
      <c r="AY124" s="131" t="s">
        <v>187</v>
      </c>
      <c r="BK124" s="138">
        <f>BK125</f>
        <v>0</v>
      </c>
    </row>
    <row r="125" spans="2:65" s="11" customFormat="1" ht="22.9" customHeight="1">
      <c r="B125" s="130"/>
      <c r="D125" s="131" t="s">
        <v>73</v>
      </c>
      <c r="E125" s="139" t="s">
        <v>230</v>
      </c>
      <c r="F125" s="139" t="s">
        <v>319</v>
      </c>
      <c r="J125" s="140">
        <f>BK125</f>
        <v>0</v>
      </c>
      <c r="L125" s="130"/>
      <c r="M125" s="134"/>
      <c r="P125" s="135">
        <f>P126</f>
        <v>0</v>
      </c>
      <c r="R125" s="135">
        <f>R126</f>
        <v>0</v>
      </c>
      <c r="T125" s="136">
        <f>T126</f>
        <v>0</v>
      </c>
      <c r="AR125" s="131" t="s">
        <v>82</v>
      </c>
      <c r="AT125" s="137" t="s">
        <v>73</v>
      </c>
      <c r="AU125" s="137" t="s">
        <v>82</v>
      </c>
      <c r="AY125" s="131" t="s">
        <v>187</v>
      </c>
      <c r="BK125" s="138">
        <f>BK126</f>
        <v>0</v>
      </c>
    </row>
    <row r="126" spans="2:65" s="11" customFormat="1" ht="20.85" customHeight="1">
      <c r="B126" s="130"/>
      <c r="D126" s="131" t="s">
        <v>73</v>
      </c>
      <c r="E126" s="139" t="s">
        <v>452</v>
      </c>
      <c r="F126" s="139" t="s">
        <v>453</v>
      </c>
      <c r="J126" s="140">
        <f>BK126</f>
        <v>0</v>
      </c>
      <c r="L126" s="130"/>
      <c r="M126" s="134"/>
      <c r="P126" s="135">
        <f>P127</f>
        <v>0</v>
      </c>
      <c r="R126" s="135">
        <f>R127</f>
        <v>0</v>
      </c>
      <c r="T126" s="136">
        <f>T127</f>
        <v>0</v>
      </c>
      <c r="AR126" s="131" t="s">
        <v>82</v>
      </c>
      <c r="AT126" s="137" t="s">
        <v>73</v>
      </c>
      <c r="AU126" s="137" t="s">
        <v>84</v>
      </c>
      <c r="AY126" s="131" t="s">
        <v>187</v>
      </c>
      <c r="BK126" s="138">
        <f>BK127</f>
        <v>0</v>
      </c>
    </row>
    <row r="127" spans="2:65" s="1" customFormat="1" ht="21.75" customHeight="1">
      <c r="B127" s="113"/>
      <c r="C127" s="141" t="s">
        <v>82</v>
      </c>
      <c r="D127" s="141" t="s">
        <v>189</v>
      </c>
      <c r="E127" s="142" t="s">
        <v>458</v>
      </c>
      <c r="F127" s="143" t="s">
        <v>459</v>
      </c>
      <c r="G127" s="144" t="s">
        <v>435</v>
      </c>
      <c r="H127" s="145">
        <v>1</v>
      </c>
      <c r="I127" s="146">
        <f>'EXT VODA'!J69</f>
        <v>0</v>
      </c>
      <c r="J127" s="146">
        <f>ROUND(I127*H127,2)</f>
        <v>0</v>
      </c>
      <c r="K127" s="147"/>
      <c r="L127" s="28"/>
      <c r="M127" s="181" t="s">
        <v>1</v>
      </c>
      <c r="N127" s="182" t="s">
        <v>39</v>
      </c>
      <c r="O127" s="183">
        <v>0</v>
      </c>
      <c r="P127" s="183">
        <f>O127*H127</f>
        <v>0</v>
      </c>
      <c r="Q127" s="183">
        <v>0</v>
      </c>
      <c r="R127" s="183">
        <f>Q127*H127</f>
        <v>0</v>
      </c>
      <c r="S127" s="183">
        <v>0</v>
      </c>
      <c r="T127" s="184">
        <f>S127*H127</f>
        <v>0</v>
      </c>
      <c r="AR127" s="151" t="s">
        <v>193</v>
      </c>
      <c r="AT127" s="151" t="s">
        <v>189</v>
      </c>
      <c r="AU127" s="151" t="s">
        <v>107</v>
      </c>
      <c r="AY127" s="16" t="s">
        <v>187</v>
      </c>
      <c r="BE127" s="152">
        <f>IF(N127="základní",J127,0)</f>
        <v>0</v>
      </c>
      <c r="BF127" s="152">
        <f>IF(N127="snížená",J127,0)</f>
        <v>0</v>
      </c>
      <c r="BG127" s="152">
        <f>IF(N127="zákl. přenesená",J127,0)</f>
        <v>0</v>
      </c>
      <c r="BH127" s="152">
        <f>IF(N127="sníž. přenesená",J127,0)</f>
        <v>0</v>
      </c>
      <c r="BI127" s="152">
        <f>IF(N127="nulová",J127,0)</f>
        <v>0</v>
      </c>
      <c r="BJ127" s="16" t="s">
        <v>82</v>
      </c>
      <c r="BK127" s="152">
        <f>ROUND(I127*H127,2)</f>
        <v>0</v>
      </c>
      <c r="BL127" s="16" t="s">
        <v>193</v>
      </c>
      <c r="BM127" s="151" t="s">
        <v>460</v>
      </c>
    </row>
    <row r="128" spans="2:65" s="1" customFormat="1" ht="6.95" customHeight="1"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28"/>
    </row>
  </sheetData>
  <autoFilter ref="C122:K127" xr:uid="{00000000-0009-0000-0000-000004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D9075-D0F1-40CF-B631-F9062E613BF1}">
  <sheetPr>
    <tabColor theme="6" tint="0.59999389629810485"/>
  </sheetPr>
  <dimension ref="B1:P4898"/>
  <sheetViews>
    <sheetView topLeftCell="A47" workbookViewId="0">
      <selection activeCell="I65" sqref="I65"/>
    </sheetView>
  </sheetViews>
  <sheetFormatPr defaultRowHeight="14.25"/>
  <cols>
    <col min="1" max="1" width="9.33203125" style="234"/>
    <col min="2" max="2" width="9.5" style="320" customWidth="1"/>
    <col min="3" max="3" width="8.1640625" style="232" customWidth="1"/>
    <col min="4" max="4" width="79.6640625" style="233" customWidth="1"/>
    <col min="5" max="5" width="15" style="321" customWidth="1"/>
    <col min="6" max="6" width="11.5" style="237" customWidth="1"/>
    <col min="7" max="7" width="11.5" style="235" customWidth="1"/>
    <col min="8" max="10" width="11.5" style="237" customWidth="1"/>
    <col min="11" max="11" width="7.83203125" style="234" customWidth="1"/>
    <col min="12" max="12" width="27.83203125" style="234" customWidth="1"/>
    <col min="13" max="257" width="9.33203125" style="234"/>
    <col min="258" max="258" width="9.5" style="234" customWidth="1"/>
    <col min="259" max="259" width="8.1640625" style="234" customWidth="1"/>
    <col min="260" max="260" width="79.6640625" style="234" customWidth="1"/>
    <col min="261" max="261" width="15" style="234" customWidth="1"/>
    <col min="262" max="266" width="11.5" style="234" customWidth="1"/>
    <col min="267" max="267" width="7.83203125" style="234" customWidth="1"/>
    <col min="268" max="268" width="27.83203125" style="234" customWidth="1"/>
    <col min="269" max="513" width="9.33203125" style="234"/>
    <col min="514" max="514" width="9.5" style="234" customWidth="1"/>
    <col min="515" max="515" width="8.1640625" style="234" customWidth="1"/>
    <col min="516" max="516" width="79.6640625" style="234" customWidth="1"/>
    <col min="517" max="517" width="15" style="234" customWidth="1"/>
    <col min="518" max="522" width="11.5" style="234" customWidth="1"/>
    <col min="523" max="523" width="7.83203125" style="234" customWidth="1"/>
    <col min="524" max="524" width="27.83203125" style="234" customWidth="1"/>
    <col min="525" max="769" width="9.33203125" style="234"/>
    <col min="770" max="770" width="9.5" style="234" customWidth="1"/>
    <col min="771" max="771" width="8.1640625" style="234" customWidth="1"/>
    <col min="772" max="772" width="79.6640625" style="234" customWidth="1"/>
    <col min="773" max="773" width="15" style="234" customWidth="1"/>
    <col min="774" max="778" width="11.5" style="234" customWidth="1"/>
    <col min="779" max="779" width="7.83203125" style="234" customWidth="1"/>
    <col min="780" max="780" width="27.83203125" style="234" customWidth="1"/>
    <col min="781" max="1025" width="9.33203125" style="234"/>
    <col min="1026" max="1026" width="9.5" style="234" customWidth="1"/>
    <col min="1027" max="1027" width="8.1640625" style="234" customWidth="1"/>
    <col min="1028" max="1028" width="79.6640625" style="234" customWidth="1"/>
    <col min="1029" max="1029" width="15" style="234" customWidth="1"/>
    <col min="1030" max="1034" width="11.5" style="234" customWidth="1"/>
    <col min="1035" max="1035" width="7.83203125" style="234" customWidth="1"/>
    <col min="1036" max="1036" width="27.83203125" style="234" customWidth="1"/>
    <col min="1037" max="1281" width="9.33203125" style="234"/>
    <col min="1282" max="1282" width="9.5" style="234" customWidth="1"/>
    <col min="1283" max="1283" width="8.1640625" style="234" customWidth="1"/>
    <col min="1284" max="1284" width="79.6640625" style="234" customWidth="1"/>
    <col min="1285" max="1285" width="15" style="234" customWidth="1"/>
    <col min="1286" max="1290" width="11.5" style="234" customWidth="1"/>
    <col min="1291" max="1291" width="7.83203125" style="234" customWidth="1"/>
    <col min="1292" max="1292" width="27.83203125" style="234" customWidth="1"/>
    <col min="1293" max="1537" width="9.33203125" style="234"/>
    <col min="1538" max="1538" width="9.5" style="234" customWidth="1"/>
    <col min="1539" max="1539" width="8.1640625" style="234" customWidth="1"/>
    <col min="1540" max="1540" width="79.6640625" style="234" customWidth="1"/>
    <col min="1541" max="1541" width="15" style="234" customWidth="1"/>
    <col min="1542" max="1546" width="11.5" style="234" customWidth="1"/>
    <col min="1547" max="1547" width="7.83203125" style="234" customWidth="1"/>
    <col min="1548" max="1548" width="27.83203125" style="234" customWidth="1"/>
    <col min="1549" max="1793" width="9.33203125" style="234"/>
    <col min="1794" max="1794" width="9.5" style="234" customWidth="1"/>
    <col min="1795" max="1795" width="8.1640625" style="234" customWidth="1"/>
    <col min="1796" max="1796" width="79.6640625" style="234" customWidth="1"/>
    <col min="1797" max="1797" width="15" style="234" customWidth="1"/>
    <col min="1798" max="1802" width="11.5" style="234" customWidth="1"/>
    <col min="1803" max="1803" width="7.83203125" style="234" customWidth="1"/>
    <col min="1804" max="1804" width="27.83203125" style="234" customWidth="1"/>
    <col min="1805" max="2049" width="9.33203125" style="234"/>
    <col min="2050" max="2050" width="9.5" style="234" customWidth="1"/>
    <col min="2051" max="2051" width="8.1640625" style="234" customWidth="1"/>
    <col min="2052" max="2052" width="79.6640625" style="234" customWidth="1"/>
    <col min="2053" max="2053" width="15" style="234" customWidth="1"/>
    <col min="2054" max="2058" width="11.5" style="234" customWidth="1"/>
    <col min="2059" max="2059" width="7.83203125" style="234" customWidth="1"/>
    <col min="2060" max="2060" width="27.83203125" style="234" customWidth="1"/>
    <col min="2061" max="2305" width="9.33203125" style="234"/>
    <col min="2306" max="2306" width="9.5" style="234" customWidth="1"/>
    <col min="2307" max="2307" width="8.1640625" style="234" customWidth="1"/>
    <col min="2308" max="2308" width="79.6640625" style="234" customWidth="1"/>
    <col min="2309" max="2309" width="15" style="234" customWidth="1"/>
    <col min="2310" max="2314" width="11.5" style="234" customWidth="1"/>
    <col min="2315" max="2315" width="7.83203125" style="234" customWidth="1"/>
    <col min="2316" max="2316" width="27.83203125" style="234" customWidth="1"/>
    <col min="2317" max="2561" width="9.33203125" style="234"/>
    <col min="2562" max="2562" width="9.5" style="234" customWidth="1"/>
    <col min="2563" max="2563" width="8.1640625" style="234" customWidth="1"/>
    <col min="2564" max="2564" width="79.6640625" style="234" customWidth="1"/>
    <col min="2565" max="2565" width="15" style="234" customWidth="1"/>
    <col min="2566" max="2570" width="11.5" style="234" customWidth="1"/>
    <col min="2571" max="2571" width="7.83203125" style="234" customWidth="1"/>
    <col min="2572" max="2572" width="27.83203125" style="234" customWidth="1"/>
    <col min="2573" max="2817" width="9.33203125" style="234"/>
    <col min="2818" max="2818" width="9.5" style="234" customWidth="1"/>
    <col min="2819" max="2819" width="8.1640625" style="234" customWidth="1"/>
    <col min="2820" max="2820" width="79.6640625" style="234" customWidth="1"/>
    <col min="2821" max="2821" width="15" style="234" customWidth="1"/>
    <col min="2822" max="2826" width="11.5" style="234" customWidth="1"/>
    <col min="2827" max="2827" width="7.83203125" style="234" customWidth="1"/>
    <col min="2828" max="2828" width="27.83203125" style="234" customWidth="1"/>
    <col min="2829" max="3073" width="9.33203125" style="234"/>
    <col min="3074" max="3074" width="9.5" style="234" customWidth="1"/>
    <col min="3075" max="3075" width="8.1640625" style="234" customWidth="1"/>
    <col min="3076" max="3076" width="79.6640625" style="234" customWidth="1"/>
    <col min="3077" max="3077" width="15" style="234" customWidth="1"/>
    <col min="3078" max="3082" width="11.5" style="234" customWidth="1"/>
    <col min="3083" max="3083" width="7.83203125" style="234" customWidth="1"/>
    <col min="3084" max="3084" width="27.83203125" style="234" customWidth="1"/>
    <col min="3085" max="3329" width="9.33203125" style="234"/>
    <col min="3330" max="3330" width="9.5" style="234" customWidth="1"/>
    <col min="3331" max="3331" width="8.1640625" style="234" customWidth="1"/>
    <col min="3332" max="3332" width="79.6640625" style="234" customWidth="1"/>
    <col min="3333" max="3333" width="15" style="234" customWidth="1"/>
    <col min="3334" max="3338" width="11.5" style="234" customWidth="1"/>
    <col min="3339" max="3339" width="7.83203125" style="234" customWidth="1"/>
    <col min="3340" max="3340" width="27.83203125" style="234" customWidth="1"/>
    <col min="3341" max="3585" width="9.33203125" style="234"/>
    <col min="3586" max="3586" width="9.5" style="234" customWidth="1"/>
    <col min="3587" max="3587" width="8.1640625" style="234" customWidth="1"/>
    <col min="3588" max="3588" width="79.6640625" style="234" customWidth="1"/>
    <col min="3589" max="3589" width="15" style="234" customWidth="1"/>
    <col min="3590" max="3594" width="11.5" style="234" customWidth="1"/>
    <col min="3595" max="3595" width="7.83203125" style="234" customWidth="1"/>
    <col min="3596" max="3596" width="27.83203125" style="234" customWidth="1"/>
    <col min="3597" max="3841" width="9.33203125" style="234"/>
    <col min="3842" max="3842" width="9.5" style="234" customWidth="1"/>
    <col min="3843" max="3843" width="8.1640625" style="234" customWidth="1"/>
    <col min="3844" max="3844" width="79.6640625" style="234" customWidth="1"/>
    <col min="3845" max="3845" width="15" style="234" customWidth="1"/>
    <col min="3846" max="3850" width="11.5" style="234" customWidth="1"/>
    <col min="3851" max="3851" width="7.83203125" style="234" customWidth="1"/>
    <col min="3852" max="3852" width="27.83203125" style="234" customWidth="1"/>
    <col min="3853" max="4097" width="9.33203125" style="234"/>
    <col min="4098" max="4098" width="9.5" style="234" customWidth="1"/>
    <col min="4099" max="4099" width="8.1640625" style="234" customWidth="1"/>
    <col min="4100" max="4100" width="79.6640625" style="234" customWidth="1"/>
    <col min="4101" max="4101" width="15" style="234" customWidth="1"/>
    <col min="4102" max="4106" width="11.5" style="234" customWidth="1"/>
    <col min="4107" max="4107" width="7.83203125" style="234" customWidth="1"/>
    <col min="4108" max="4108" width="27.83203125" style="234" customWidth="1"/>
    <col min="4109" max="4353" width="9.33203125" style="234"/>
    <col min="4354" max="4354" width="9.5" style="234" customWidth="1"/>
    <col min="4355" max="4355" width="8.1640625" style="234" customWidth="1"/>
    <col min="4356" max="4356" width="79.6640625" style="234" customWidth="1"/>
    <col min="4357" max="4357" width="15" style="234" customWidth="1"/>
    <col min="4358" max="4362" width="11.5" style="234" customWidth="1"/>
    <col min="4363" max="4363" width="7.83203125" style="234" customWidth="1"/>
    <col min="4364" max="4364" width="27.83203125" style="234" customWidth="1"/>
    <col min="4365" max="4609" width="9.33203125" style="234"/>
    <col min="4610" max="4610" width="9.5" style="234" customWidth="1"/>
    <col min="4611" max="4611" width="8.1640625" style="234" customWidth="1"/>
    <col min="4612" max="4612" width="79.6640625" style="234" customWidth="1"/>
    <col min="4613" max="4613" width="15" style="234" customWidth="1"/>
    <col min="4614" max="4618" width="11.5" style="234" customWidth="1"/>
    <col min="4619" max="4619" width="7.83203125" style="234" customWidth="1"/>
    <col min="4620" max="4620" width="27.83203125" style="234" customWidth="1"/>
    <col min="4621" max="4865" width="9.33203125" style="234"/>
    <col min="4866" max="4866" width="9.5" style="234" customWidth="1"/>
    <col min="4867" max="4867" width="8.1640625" style="234" customWidth="1"/>
    <col min="4868" max="4868" width="79.6640625" style="234" customWidth="1"/>
    <col min="4869" max="4869" width="15" style="234" customWidth="1"/>
    <col min="4870" max="4874" width="11.5" style="234" customWidth="1"/>
    <col min="4875" max="4875" width="7.83203125" style="234" customWidth="1"/>
    <col min="4876" max="4876" width="27.83203125" style="234" customWidth="1"/>
    <col min="4877" max="5121" width="9.33203125" style="234"/>
    <col min="5122" max="5122" width="9.5" style="234" customWidth="1"/>
    <col min="5123" max="5123" width="8.1640625" style="234" customWidth="1"/>
    <col min="5124" max="5124" width="79.6640625" style="234" customWidth="1"/>
    <col min="5125" max="5125" width="15" style="234" customWidth="1"/>
    <col min="5126" max="5130" width="11.5" style="234" customWidth="1"/>
    <col min="5131" max="5131" width="7.83203125" style="234" customWidth="1"/>
    <col min="5132" max="5132" width="27.83203125" style="234" customWidth="1"/>
    <col min="5133" max="5377" width="9.33203125" style="234"/>
    <col min="5378" max="5378" width="9.5" style="234" customWidth="1"/>
    <col min="5379" max="5379" width="8.1640625" style="234" customWidth="1"/>
    <col min="5380" max="5380" width="79.6640625" style="234" customWidth="1"/>
    <col min="5381" max="5381" width="15" style="234" customWidth="1"/>
    <col min="5382" max="5386" width="11.5" style="234" customWidth="1"/>
    <col min="5387" max="5387" width="7.83203125" style="234" customWidth="1"/>
    <col min="5388" max="5388" width="27.83203125" style="234" customWidth="1"/>
    <col min="5389" max="5633" width="9.33203125" style="234"/>
    <col min="5634" max="5634" width="9.5" style="234" customWidth="1"/>
    <col min="5635" max="5635" width="8.1640625" style="234" customWidth="1"/>
    <col min="5636" max="5636" width="79.6640625" style="234" customWidth="1"/>
    <col min="5637" max="5637" width="15" style="234" customWidth="1"/>
    <col min="5638" max="5642" width="11.5" style="234" customWidth="1"/>
    <col min="5643" max="5643" width="7.83203125" style="234" customWidth="1"/>
    <col min="5644" max="5644" width="27.83203125" style="234" customWidth="1"/>
    <col min="5645" max="5889" width="9.33203125" style="234"/>
    <col min="5890" max="5890" width="9.5" style="234" customWidth="1"/>
    <col min="5891" max="5891" width="8.1640625" style="234" customWidth="1"/>
    <col min="5892" max="5892" width="79.6640625" style="234" customWidth="1"/>
    <col min="5893" max="5893" width="15" style="234" customWidth="1"/>
    <col min="5894" max="5898" width="11.5" style="234" customWidth="1"/>
    <col min="5899" max="5899" width="7.83203125" style="234" customWidth="1"/>
    <col min="5900" max="5900" width="27.83203125" style="234" customWidth="1"/>
    <col min="5901" max="6145" width="9.33203125" style="234"/>
    <col min="6146" max="6146" width="9.5" style="234" customWidth="1"/>
    <col min="6147" max="6147" width="8.1640625" style="234" customWidth="1"/>
    <col min="6148" max="6148" width="79.6640625" style="234" customWidth="1"/>
    <col min="6149" max="6149" width="15" style="234" customWidth="1"/>
    <col min="6150" max="6154" width="11.5" style="234" customWidth="1"/>
    <col min="6155" max="6155" width="7.83203125" style="234" customWidth="1"/>
    <col min="6156" max="6156" width="27.83203125" style="234" customWidth="1"/>
    <col min="6157" max="6401" width="9.33203125" style="234"/>
    <col min="6402" max="6402" width="9.5" style="234" customWidth="1"/>
    <col min="6403" max="6403" width="8.1640625" style="234" customWidth="1"/>
    <col min="6404" max="6404" width="79.6640625" style="234" customWidth="1"/>
    <col min="6405" max="6405" width="15" style="234" customWidth="1"/>
    <col min="6406" max="6410" width="11.5" style="234" customWidth="1"/>
    <col min="6411" max="6411" width="7.83203125" style="234" customWidth="1"/>
    <col min="6412" max="6412" width="27.83203125" style="234" customWidth="1"/>
    <col min="6413" max="6657" width="9.33203125" style="234"/>
    <col min="6658" max="6658" width="9.5" style="234" customWidth="1"/>
    <col min="6659" max="6659" width="8.1640625" style="234" customWidth="1"/>
    <col min="6660" max="6660" width="79.6640625" style="234" customWidth="1"/>
    <col min="6661" max="6661" width="15" style="234" customWidth="1"/>
    <col min="6662" max="6666" width="11.5" style="234" customWidth="1"/>
    <col min="6667" max="6667" width="7.83203125" style="234" customWidth="1"/>
    <col min="6668" max="6668" width="27.83203125" style="234" customWidth="1"/>
    <col min="6669" max="6913" width="9.33203125" style="234"/>
    <col min="6914" max="6914" width="9.5" style="234" customWidth="1"/>
    <col min="6915" max="6915" width="8.1640625" style="234" customWidth="1"/>
    <col min="6916" max="6916" width="79.6640625" style="234" customWidth="1"/>
    <col min="6917" max="6917" width="15" style="234" customWidth="1"/>
    <col min="6918" max="6922" width="11.5" style="234" customWidth="1"/>
    <col min="6923" max="6923" width="7.83203125" style="234" customWidth="1"/>
    <col min="6924" max="6924" width="27.83203125" style="234" customWidth="1"/>
    <col min="6925" max="7169" width="9.33203125" style="234"/>
    <col min="7170" max="7170" width="9.5" style="234" customWidth="1"/>
    <col min="7171" max="7171" width="8.1640625" style="234" customWidth="1"/>
    <col min="7172" max="7172" width="79.6640625" style="234" customWidth="1"/>
    <col min="7173" max="7173" width="15" style="234" customWidth="1"/>
    <col min="7174" max="7178" width="11.5" style="234" customWidth="1"/>
    <col min="7179" max="7179" width="7.83203125" style="234" customWidth="1"/>
    <col min="7180" max="7180" width="27.83203125" style="234" customWidth="1"/>
    <col min="7181" max="7425" width="9.33203125" style="234"/>
    <col min="7426" max="7426" width="9.5" style="234" customWidth="1"/>
    <col min="7427" max="7427" width="8.1640625" style="234" customWidth="1"/>
    <col min="7428" max="7428" width="79.6640625" style="234" customWidth="1"/>
    <col min="7429" max="7429" width="15" style="234" customWidth="1"/>
    <col min="7430" max="7434" width="11.5" style="234" customWidth="1"/>
    <col min="7435" max="7435" width="7.83203125" style="234" customWidth="1"/>
    <col min="7436" max="7436" width="27.83203125" style="234" customWidth="1"/>
    <col min="7437" max="7681" width="9.33203125" style="234"/>
    <col min="7682" max="7682" width="9.5" style="234" customWidth="1"/>
    <col min="7683" max="7683" width="8.1640625" style="234" customWidth="1"/>
    <col min="7684" max="7684" width="79.6640625" style="234" customWidth="1"/>
    <col min="7685" max="7685" width="15" style="234" customWidth="1"/>
    <col min="7686" max="7690" width="11.5" style="234" customWidth="1"/>
    <col min="7691" max="7691" width="7.83203125" style="234" customWidth="1"/>
    <col min="7692" max="7692" width="27.83203125" style="234" customWidth="1"/>
    <col min="7693" max="7937" width="9.33203125" style="234"/>
    <col min="7938" max="7938" width="9.5" style="234" customWidth="1"/>
    <col min="7939" max="7939" width="8.1640625" style="234" customWidth="1"/>
    <col min="7940" max="7940" width="79.6640625" style="234" customWidth="1"/>
    <col min="7941" max="7941" width="15" style="234" customWidth="1"/>
    <col min="7942" max="7946" width="11.5" style="234" customWidth="1"/>
    <col min="7947" max="7947" width="7.83203125" style="234" customWidth="1"/>
    <col min="7948" max="7948" width="27.83203125" style="234" customWidth="1"/>
    <col min="7949" max="8193" width="9.33203125" style="234"/>
    <col min="8194" max="8194" width="9.5" style="234" customWidth="1"/>
    <col min="8195" max="8195" width="8.1640625" style="234" customWidth="1"/>
    <col min="8196" max="8196" width="79.6640625" style="234" customWidth="1"/>
    <col min="8197" max="8197" width="15" style="234" customWidth="1"/>
    <col min="8198" max="8202" width="11.5" style="234" customWidth="1"/>
    <col min="8203" max="8203" width="7.83203125" style="234" customWidth="1"/>
    <col min="8204" max="8204" width="27.83203125" style="234" customWidth="1"/>
    <col min="8205" max="8449" width="9.33203125" style="234"/>
    <col min="8450" max="8450" width="9.5" style="234" customWidth="1"/>
    <col min="8451" max="8451" width="8.1640625" style="234" customWidth="1"/>
    <col min="8452" max="8452" width="79.6640625" style="234" customWidth="1"/>
    <col min="8453" max="8453" width="15" style="234" customWidth="1"/>
    <col min="8454" max="8458" width="11.5" style="234" customWidth="1"/>
    <col min="8459" max="8459" width="7.83203125" style="234" customWidth="1"/>
    <col min="8460" max="8460" width="27.83203125" style="234" customWidth="1"/>
    <col min="8461" max="8705" width="9.33203125" style="234"/>
    <col min="8706" max="8706" width="9.5" style="234" customWidth="1"/>
    <col min="8707" max="8707" width="8.1640625" style="234" customWidth="1"/>
    <col min="8708" max="8708" width="79.6640625" style="234" customWidth="1"/>
    <col min="8709" max="8709" width="15" style="234" customWidth="1"/>
    <col min="8710" max="8714" width="11.5" style="234" customWidth="1"/>
    <col min="8715" max="8715" width="7.83203125" style="234" customWidth="1"/>
    <col min="8716" max="8716" width="27.83203125" style="234" customWidth="1"/>
    <col min="8717" max="8961" width="9.33203125" style="234"/>
    <col min="8962" max="8962" width="9.5" style="234" customWidth="1"/>
    <col min="8963" max="8963" width="8.1640625" style="234" customWidth="1"/>
    <col min="8964" max="8964" width="79.6640625" style="234" customWidth="1"/>
    <col min="8965" max="8965" width="15" style="234" customWidth="1"/>
    <col min="8966" max="8970" width="11.5" style="234" customWidth="1"/>
    <col min="8971" max="8971" width="7.83203125" style="234" customWidth="1"/>
    <col min="8972" max="8972" width="27.83203125" style="234" customWidth="1"/>
    <col min="8973" max="9217" width="9.33203125" style="234"/>
    <col min="9218" max="9218" width="9.5" style="234" customWidth="1"/>
    <col min="9219" max="9219" width="8.1640625" style="234" customWidth="1"/>
    <col min="9220" max="9220" width="79.6640625" style="234" customWidth="1"/>
    <col min="9221" max="9221" width="15" style="234" customWidth="1"/>
    <col min="9222" max="9226" width="11.5" style="234" customWidth="1"/>
    <col min="9227" max="9227" width="7.83203125" style="234" customWidth="1"/>
    <col min="9228" max="9228" width="27.83203125" style="234" customWidth="1"/>
    <col min="9229" max="9473" width="9.33203125" style="234"/>
    <col min="9474" max="9474" width="9.5" style="234" customWidth="1"/>
    <col min="9475" max="9475" width="8.1640625" style="234" customWidth="1"/>
    <col min="9476" max="9476" width="79.6640625" style="234" customWidth="1"/>
    <col min="9477" max="9477" width="15" style="234" customWidth="1"/>
    <col min="9478" max="9482" width="11.5" style="234" customWidth="1"/>
    <col min="9483" max="9483" width="7.83203125" style="234" customWidth="1"/>
    <col min="9484" max="9484" width="27.83203125" style="234" customWidth="1"/>
    <col min="9485" max="9729" width="9.33203125" style="234"/>
    <col min="9730" max="9730" width="9.5" style="234" customWidth="1"/>
    <col min="9731" max="9731" width="8.1640625" style="234" customWidth="1"/>
    <col min="9732" max="9732" width="79.6640625" style="234" customWidth="1"/>
    <col min="9733" max="9733" width="15" style="234" customWidth="1"/>
    <col min="9734" max="9738" width="11.5" style="234" customWidth="1"/>
    <col min="9739" max="9739" width="7.83203125" style="234" customWidth="1"/>
    <col min="9740" max="9740" width="27.83203125" style="234" customWidth="1"/>
    <col min="9741" max="9985" width="9.33203125" style="234"/>
    <col min="9986" max="9986" width="9.5" style="234" customWidth="1"/>
    <col min="9987" max="9987" width="8.1640625" style="234" customWidth="1"/>
    <col min="9988" max="9988" width="79.6640625" style="234" customWidth="1"/>
    <col min="9989" max="9989" width="15" style="234" customWidth="1"/>
    <col min="9990" max="9994" width="11.5" style="234" customWidth="1"/>
    <col min="9995" max="9995" width="7.83203125" style="234" customWidth="1"/>
    <col min="9996" max="9996" width="27.83203125" style="234" customWidth="1"/>
    <col min="9997" max="10241" width="9.33203125" style="234"/>
    <col min="10242" max="10242" width="9.5" style="234" customWidth="1"/>
    <col min="10243" max="10243" width="8.1640625" style="234" customWidth="1"/>
    <col min="10244" max="10244" width="79.6640625" style="234" customWidth="1"/>
    <col min="10245" max="10245" width="15" style="234" customWidth="1"/>
    <col min="10246" max="10250" width="11.5" style="234" customWidth="1"/>
    <col min="10251" max="10251" width="7.83203125" style="234" customWidth="1"/>
    <col min="10252" max="10252" width="27.83203125" style="234" customWidth="1"/>
    <col min="10253" max="10497" width="9.33203125" style="234"/>
    <col min="10498" max="10498" width="9.5" style="234" customWidth="1"/>
    <col min="10499" max="10499" width="8.1640625" style="234" customWidth="1"/>
    <col min="10500" max="10500" width="79.6640625" style="234" customWidth="1"/>
    <col min="10501" max="10501" width="15" style="234" customWidth="1"/>
    <col min="10502" max="10506" width="11.5" style="234" customWidth="1"/>
    <col min="10507" max="10507" width="7.83203125" style="234" customWidth="1"/>
    <col min="10508" max="10508" width="27.83203125" style="234" customWidth="1"/>
    <col min="10509" max="10753" width="9.33203125" style="234"/>
    <col min="10754" max="10754" width="9.5" style="234" customWidth="1"/>
    <col min="10755" max="10755" width="8.1640625" style="234" customWidth="1"/>
    <col min="10756" max="10756" width="79.6640625" style="234" customWidth="1"/>
    <col min="10757" max="10757" width="15" style="234" customWidth="1"/>
    <col min="10758" max="10762" width="11.5" style="234" customWidth="1"/>
    <col min="10763" max="10763" width="7.83203125" style="234" customWidth="1"/>
    <col min="10764" max="10764" width="27.83203125" style="234" customWidth="1"/>
    <col min="10765" max="11009" width="9.33203125" style="234"/>
    <col min="11010" max="11010" width="9.5" style="234" customWidth="1"/>
    <col min="11011" max="11011" width="8.1640625" style="234" customWidth="1"/>
    <col min="11012" max="11012" width="79.6640625" style="234" customWidth="1"/>
    <col min="11013" max="11013" width="15" style="234" customWidth="1"/>
    <col min="11014" max="11018" width="11.5" style="234" customWidth="1"/>
    <col min="11019" max="11019" width="7.83203125" style="234" customWidth="1"/>
    <col min="11020" max="11020" width="27.83203125" style="234" customWidth="1"/>
    <col min="11021" max="11265" width="9.33203125" style="234"/>
    <col min="11266" max="11266" width="9.5" style="234" customWidth="1"/>
    <col min="11267" max="11267" width="8.1640625" style="234" customWidth="1"/>
    <col min="11268" max="11268" width="79.6640625" style="234" customWidth="1"/>
    <col min="11269" max="11269" width="15" style="234" customWidth="1"/>
    <col min="11270" max="11274" width="11.5" style="234" customWidth="1"/>
    <col min="11275" max="11275" width="7.83203125" style="234" customWidth="1"/>
    <col min="11276" max="11276" width="27.83203125" style="234" customWidth="1"/>
    <col min="11277" max="11521" width="9.33203125" style="234"/>
    <col min="11522" max="11522" width="9.5" style="234" customWidth="1"/>
    <col min="11523" max="11523" width="8.1640625" style="234" customWidth="1"/>
    <col min="11524" max="11524" width="79.6640625" style="234" customWidth="1"/>
    <col min="11525" max="11525" width="15" style="234" customWidth="1"/>
    <col min="11526" max="11530" width="11.5" style="234" customWidth="1"/>
    <col min="11531" max="11531" width="7.83203125" style="234" customWidth="1"/>
    <col min="11532" max="11532" width="27.83203125" style="234" customWidth="1"/>
    <col min="11533" max="11777" width="9.33203125" style="234"/>
    <col min="11778" max="11778" width="9.5" style="234" customWidth="1"/>
    <col min="11779" max="11779" width="8.1640625" style="234" customWidth="1"/>
    <col min="11780" max="11780" width="79.6640625" style="234" customWidth="1"/>
    <col min="11781" max="11781" width="15" style="234" customWidth="1"/>
    <col min="11782" max="11786" width="11.5" style="234" customWidth="1"/>
    <col min="11787" max="11787" width="7.83203125" style="234" customWidth="1"/>
    <col min="11788" max="11788" width="27.83203125" style="234" customWidth="1"/>
    <col min="11789" max="12033" width="9.33203125" style="234"/>
    <col min="12034" max="12034" width="9.5" style="234" customWidth="1"/>
    <col min="12035" max="12035" width="8.1640625" style="234" customWidth="1"/>
    <col min="12036" max="12036" width="79.6640625" style="234" customWidth="1"/>
    <col min="12037" max="12037" width="15" style="234" customWidth="1"/>
    <col min="12038" max="12042" width="11.5" style="234" customWidth="1"/>
    <col min="12043" max="12043" width="7.83203125" style="234" customWidth="1"/>
    <col min="12044" max="12044" width="27.83203125" style="234" customWidth="1"/>
    <col min="12045" max="12289" width="9.33203125" style="234"/>
    <col min="12290" max="12290" width="9.5" style="234" customWidth="1"/>
    <col min="12291" max="12291" width="8.1640625" style="234" customWidth="1"/>
    <col min="12292" max="12292" width="79.6640625" style="234" customWidth="1"/>
    <col min="12293" max="12293" width="15" style="234" customWidth="1"/>
    <col min="12294" max="12298" width="11.5" style="234" customWidth="1"/>
    <col min="12299" max="12299" width="7.83203125" style="234" customWidth="1"/>
    <col min="12300" max="12300" width="27.83203125" style="234" customWidth="1"/>
    <col min="12301" max="12545" width="9.33203125" style="234"/>
    <col min="12546" max="12546" width="9.5" style="234" customWidth="1"/>
    <col min="12547" max="12547" width="8.1640625" style="234" customWidth="1"/>
    <col min="12548" max="12548" width="79.6640625" style="234" customWidth="1"/>
    <col min="12549" max="12549" width="15" style="234" customWidth="1"/>
    <col min="12550" max="12554" width="11.5" style="234" customWidth="1"/>
    <col min="12555" max="12555" width="7.83203125" style="234" customWidth="1"/>
    <col min="12556" max="12556" width="27.83203125" style="234" customWidth="1"/>
    <col min="12557" max="12801" width="9.33203125" style="234"/>
    <col min="12802" max="12802" width="9.5" style="234" customWidth="1"/>
    <col min="12803" max="12803" width="8.1640625" style="234" customWidth="1"/>
    <col min="12804" max="12804" width="79.6640625" style="234" customWidth="1"/>
    <col min="12805" max="12805" width="15" style="234" customWidth="1"/>
    <col min="12806" max="12810" width="11.5" style="234" customWidth="1"/>
    <col min="12811" max="12811" width="7.83203125" style="234" customWidth="1"/>
    <col min="12812" max="12812" width="27.83203125" style="234" customWidth="1"/>
    <col min="12813" max="13057" width="9.33203125" style="234"/>
    <col min="13058" max="13058" width="9.5" style="234" customWidth="1"/>
    <col min="13059" max="13059" width="8.1640625" style="234" customWidth="1"/>
    <col min="13060" max="13060" width="79.6640625" style="234" customWidth="1"/>
    <col min="13061" max="13061" width="15" style="234" customWidth="1"/>
    <col min="13062" max="13066" width="11.5" style="234" customWidth="1"/>
    <col min="13067" max="13067" width="7.83203125" style="234" customWidth="1"/>
    <col min="13068" max="13068" width="27.83203125" style="234" customWidth="1"/>
    <col min="13069" max="13313" width="9.33203125" style="234"/>
    <col min="13314" max="13314" width="9.5" style="234" customWidth="1"/>
    <col min="13315" max="13315" width="8.1640625" style="234" customWidth="1"/>
    <col min="13316" max="13316" width="79.6640625" style="234" customWidth="1"/>
    <col min="13317" max="13317" width="15" style="234" customWidth="1"/>
    <col min="13318" max="13322" width="11.5" style="234" customWidth="1"/>
    <col min="13323" max="13323" width="7.83203125" style="234" customWidth="1"/>
    <col min="13324" max="13324" width="27.83203125" style="234" customWidth="1"/>
    <col min="13325" max="13569" width="9.33203125" style="234"/>
    <col min="13570" max="13570" width="9.5" style="234" customWidth="1"/>
    <col min="13571" max="13571" width="8.1640625" style="234" customWidth="1"/>
    <col min="13572" max="13572" width="79.6640625" style="234" customWidth="1"/>
    <col min="13573" max="13573" width="15" style="234" customWidth="1"/>
    <col min="13574" max="13578" width="11.5" style="234" customWidth="1"/>
    <col min="13579" max="13579" width="7.83203125" style="234" customWidth="1"/>
    <col min="13580" max="13580" width="27.83203125" style="234" customWidth="1"/>
    <col min="13581" max="13825" width="9.33203125" style="234"/>
    <col min="13826" max="13826" width="9.5" style="234" customWidth="1"/>
    <col min="13827" max="13827" width="8.1640625" style="234" customWidth="1"/>
    <col min="13828" max="13828" width="79.6640625" style="234" customWidth="1"/>
    <col min="13829" max="13829" width="15" style="234" customWidth="1"/>
    <col min="13830" max="13834" width="11.5" style="234" customWidth="1"/>
    <col min="13835" max="13835" width="7.83203125" style="234" customWidth="1"/>
    <col min="13836" max="13836" width="27.83203125" style="234" customWidth="1"/>
    <col min="13837" max="14081" width="9.33203125" style="234"/>
    <col min="14082" max="14082" width="9.5" style="234" customWidth="1"/>
    <col min="14083" max="14083" width="8.1640625" style="234" customWidth="1"/>
    <col min="14084" max="14084" width="79.6640625" style="234" customWidth="1"/>
    <col min="14085" max="14085" width="15" style="234" customWidth="1"/>
    <col min="14086" max="14090" width="11.5" style="234" customWidth="1"/>
    <col min="14091" max="14091" width="7.83203125" style="234" customWidth="1"/>
    <col min="14092" max="14092" width="27.83203125" style="234" customWidth="1"/>
    <col min="14093" max="14337" width="9.33203125" style="234"/>
    <col min="14338" max="14338" width="9.5" style="234" customWidth="1"/>
    <col min="14339" max="14339" width="8.1640625" style="234" customWidth="1"/>
    <col min="14340" max="14340" width="79.6640625" style="234" customWidth="1"/>
    <col min="14341" max="14341" width="15" style="234" customWidth="1"/>
    <col min="14342" max="14346" width="11.5" style="234" customWidth="1"/>
    <col min="14347" max="14347" width="7.83203125" style="234" customWidth="1"/>
    <col min="14348" max="14348" width="27.83203125" style="234" customWidth="1"/>
    <col min="14349" max="14593" width="9.33203125" style="234"/>
    <col min="14594" max="14594" width="9.5" style="234" customWidth="1"/>
    <col min="14595" max="14595" width="8.1640625" style="234" customWidth="1"/>
    <col min="14596" max="14596" width="79.6640625" style="234" customWidth="1"/>
    <col min="14597" max="14597" width="15" style="234" customWidth="1"/>
    <col min="14598" max="14602" width="11.5" style="234" customWidth="1"/>
    <col min="14603" max="14603" width="7.83203125" style="234" customWidth="1"/>
    <col min="14604" max="14604" width="27.83203125" style="234" customWidth="1"/>
    <col min="14605" max="14849" width="9.33203125" style="234"/>
    <col min="14850" max="14850" width="9.5" style="234" customWidth="1"/>
    <col min="14851" max="14851" width="8.1640625" style="234" customWidth="1"/>
    <col min="14852" max="14852" width="79.6640625" style="234" customWidth="1"/>
    <col min="14853" max="14853" width="15" style="234" customWidth="1"/>
    <col min="14854" max="14858" width="11.5" style="234" customWidth="1"/>
    <col min="14859" max="14859" width="7.83203125" style="234" customWidth="1"/>
    <col min="14860" max="14860" width="27.83203125" style="234" customWidth="1"/>
    <col min="14861" max="15105" width="9.33203125" style="234"/>
    <col min="15106" max="15106" width="9.5" style="234" customWidth="1"/>
    <col min="15107" max="15107" width="8.1640625" style="234" customWidth="1"/>
    <col min="15108" max="15108" width="79.6640625" style="234" customWidth="1"/>
    <col min="15109" max="15109" width="15" style="234" customWidth="1"/>
    <col min="15110" max="15114" width="11.5" style="234" customWidth="1"/>
    <col min="15115" max="15115" width="7.83203125" style="234" customWidth="1"/>
    <col min="15116" max="15116" width="27.83203125" style="234" customWidth="1"/>
    <col min="15117" max="15361" width="9.33203125" style="234"/>
    <col min="15362" max="15362" width="9.5" style="234" customWidth="1"/>
    <col min="15363" max="15363" width="8.1640625" style="234" customWidth="1"/>
    <col min="15364" max="15364" width="79.6640625" style="234" customWidth="1"/>
    <col min="15365" max="15365" width="15" style="234" customWidth="1"/>
    <col min="15366" max="15370" width="11.5" style="234" customWidth="1"/>
    <col min="15371" max="15371" width="7.83203125" style="234" customWidth="1"/>
    <col min="15372" max="15372" width="27.83203125" style="234" customWidth="1"/>
    <col min="15373" max="15617" width="9.33203125" style="234"/>
    <col min="15618" max="15618" width="9.5" style="234" customWidth="1"/>
    <col min="15619" max="15619" width="8.1640625" style="234" customWidth="1"/>
    <col min="15620" max="15620" width="79.6640625" style="234" customWidth="1"/>
    <col min="15621" max="15621" width="15" style="234" customWidth="1"/>
    <col min="15622" max="15626" width="11.5" style="234" customWidth="1"/>
    <col min="15627" max="15627" width="7.83203125" style="234" customWidth="1"/>
    <col min="15628" max="15628" width="27.83203125" style="234" customWidth="1"/>
    <col min="15629" max="15873" width="9.33203125" style="234"/>
    <col min="15874" max="15874" width="9.5" style="234" customWidth="1"/>
    <col min="15875" max="15875" width="8.1640625" style="234" customWidth="1"/>
    <col min="15876" max="15876" width="79.6640625" style="234" customWidth="1"/>
    <col min="15877" max="15877" width="15" style="234" customWidth="1"/>
    <col min="15878" max="15882" width="11.5" style="234" customWidth="1"/>
    <col min="15883" max="15883" width="7.83203125" style="234" customWidth="1"/>
    <col min="15884" max="15884" width="27.83203125" style="234" customWidth="1"/>
    <col min="15885" max="16129" width="9.33203125" style="234"/>
    <col min="16130" max="16130" width="9.5" style="234" customWidth="1"/>
    <col min="16131" max="16131" width="8.1640625" style="234" customWidth="1"/>
    <col min="16132" max="16132" width="79.6640625" style="234" customWidth="1"/>
    <col min="16133" max="16133" width="15" style="234" customWidth="1"/>
    <col min="16134" max="16138" width="11.5" style="234" customWidth="1"/>
    <col min="16139" max="16139" width="7.83203125" style="234" customWidth="1"/>
    <col min="16140" max="16140" width="27.83203125" style="234" customWidth="1"/>
    <col min="16141" max="16384" width="9.33203125" style="234"/>
  </cols>
  <sheetData>
    <row r="1" spans="2:16">
      <c r="B1" s="231"/>
      <c r="E1" s="232"/>
      <c r="F1" s="234"/>
      <c r="H1" s="234"/>
      <c r="I1" s="234"/>
      <c r="J1" s="234"/>
    </row>
    <row r="2" spans="2:16" ht="15">
      <c r="B2" s="231"/>
      <c r="D2" s="236" t="s">
        <v>671</v>
      </c>
      <c r="E2" s="232"/>
      <c r="H2" s="234"/>
      <c r="I2" s="234"/>
      <c r="J2" s="234"/>
    </row>
    <row r="3" spans="2:16" ht="15">
      <c r="B3" s="231"/>
      <c r="D3" s="236" t="s">
        <v>15</v>
      </c>
      <c r="E3" s="232"/>
      <c r="H3" s="234"/>
      <c r="I3" s="234"/>
      <c r="J3" s="234"/>
    </row>
    <row r="4" spans="2:16">
      <c r="B4" s="231"/>
      <c r="D4" s="233" t="s">
        <v>730</v>
      </c>
      <c r="E4" s="232"/>
      <c r="H4" s="234"/>
      <c r="I4" s="234"/>
      <c r="J4" s="234"/>
    </row>
    <row r="5" spans="2:16" ht="15" thickBot="1">
      <c r="B5" s="231"/>
      <c r="E5" s="232"/>
      <c r="H5" s="234"/>
      <c r="I5" s="234"/>
      <c r="J5" s="234"/>
    </row>
    <row r="6" spans="2:16" s="244" customFormat="1" ht="14.25" customHeight="1">
      <c r="B6" s="239" t="s">
        <v>673</v>
      </c>
      <c r="C6" s="240" t="s">
        <v>674</v>
      </c>
      <c r="D6" s="241"/>
      <c r="E6" s="242" t="s">
        <v>675</v>
      </c>
      <c r="F6" s="243" t="s">
        <v>676</v>
      </c>
      <c r="G6" s="243" t="s">
        <v>677</v>
      </c>
      <c r="H6" s="624" t="s">
        <v>678</v>
      </c>
      <c r="I6" s="624"/>
      <c r="J6" s="625"/>
    </row>
    <row r="7" spans="2:16" s="244" customFormat="1" ht="14.25" customHeight="1">
      <c r="B7" s="245" t="s">
        <v>679</v>
      </c>
      <c r="C7" s="246" t="s">
        <v>680</v>
      </c>
      <c r="D7" s="247"/>
      <c r="E7" s="248"/>
      <c r="F7" s="249" t="s">
        <v>602</v>
      </c>
      <c r="G7" s="249" t="s">
        <v>681</v>
      </c>
      <c r="H7" s="626" t="s">
        <v>682</v>
      </c>
      <c r="I7" s="626"/>
      <c r="J7" s="250" t="s">
        <v>683</v>
      </c>
    </row>
    <row r="8" spans="2:16" s="244" customFormat="1" ht="16.5" thickBot="1">
      <c r="B8" s="251"/>
      <c r="C8" s="252"/>
      <c r="D8" s="253" t="s">
        <v>684</v>
      </c>
      <c r="E8" s="254"/>
      <c r="F8" s="255"/>
      <c r="G8" s="255"/>
      <c r="H8" s="256" t="s">
        <v>685</v>
      </c>
      <c r="I8" s="256" t="s">
        <v>686</v>
      </c>
      <c r="J8" s="257"/>
      <c r="L8" s="322"/>
      <c r="M8"/>
      <c r="N8"/>
      <c r="O8"/>
      <c r="P8"/>
    </row>
    <row r="9" spans="2:16" s="258" customFormat="1" ht="29.25" customHeight="1" thickBot="1">
      <c r="B9" s="627" t="s">
        <v>687</v>
      </c>
      <c r="C9" s="628"/>
      <c r="D9" s="628"/>
      <c r="E9" s="628"/>
      <c r="F9" s="628"/>
      <c r="G9" s="628"/>
      <c r="H9" s="628"/>
      <c r="I9" s="628"/>
      <c r="J9" s="629"/>
      <c r="L9"/>
      <c r="M9"/>
      <c r="N9"/>
      <c r="O9"/>
      <c r="P9" s="322"/>
    </row>
    <row r="10" spans="2:16" s="266" customFormat="1" ht="15.75">
      <c r="B10" s="259"/>
      <c r="C10" s="260"/>
      <c r="D10" s="261"/>
      <c r="E10" s="262"/>
      <c r="F10" s="263"/>
      <c r="G10" s="264"/>
      <c r="H10" s="264"/>
      <c r="I10" s="264"/>
      <c r="J10" s="265"/>
      <c r="L10"/>
      <c r="M10"/>
      <c r="N10"/>
      <c r="O10"/>
      <c r="P10" s="322"/>
    </row>
    <row r="11" spans="2:16" customFormat="1" ht="12.75">
      <c r="B11" s="267"/>
      <c r="C11" s="268"/>
      <c r="D11" s="269" t="s">
        <v>688</v>
      </c>
      <c r="E11" s="270"/>
      <c r="F11" s="271"/>
      <c r="G11" s="272"/>
      <c r="H11" s="273"/>
      <c r="I11" s="273"/>
      <c r="J11" s="274"/>
      <c r="L11" s="275"/>
      <c r="M11" s="275"/>
      <c r="N11" s="275"/>
      <c r="O11" s="275"/>
      <c r="P11" s="268"/>
    </row>
    <row r="12" spans="2:16" customFormat="1" ht="12.75">
      <c r="B12" s="267"/>
      <c r="C12" s="268"/>
      <c r="D12" s="276" t="s">
        <v>690</v>
      </c>
      <c r="E12" s="270"/>
      <c r="F12" s="271" t="s">
        <v>192</v>
      </c>
      <c r="G12" s="272">
        <v>8.5</v>
      </c>
      <c r="H12" s="273"/>
      <c r="I12" s="273"/>
      <c r="J12" s="274">
        <f>G12*(H12+I12)</f>
        <v>0</v>
      </c>
      <c r="L12" s="275"/>
      <c r="M12" s="275"/>
      <c r="N12" s="275"/>
      <c r="O12" s="275"/>
      <c r="P12" s="268"/>
    </row>
    <row r="13" spans="2:16" customFormat="1" ht="12.75">
      <c r="B13" s="267"/>
      <c r="C13" s="268"/>
      <c r="D13" s="276" t="s">
        <v>691</v>
      </c>
      <c r="E13" s="270"/>
      <c r="F13" s="271" t="s">
        <v>692</v>
      </c>
      <c r="G13" s="272">
        <v>7</v>
      </c>
      <c r="H13" s="273"/>
      <c r="I13" s="273"/>
      <c r="J13" s="274">
        <f t="shared" ref="J13:J26" si="0">G13*(H13+I13)</f>
        <v>0</v>
      </c>
      <c r="L13" s="275"/>
      <c r="M13" s="275"/>
      <c r="N13" s="275"/>
      <c r="O13" s="275"/>
      <c r="P13" s="268"/>
    </row>
    <row r="14" spans="2:16" customFormat="1" ht="12.75">
      <c r="B14" s="267"/>
      <c r="C14" s="268"/>
      <c r="D14" s="276" t="s">
        <v>731</v>
      </c>
      <c r="E14" s="270"/>
      <c r="F14" s="271" t="s">
        <v>192</v>
      </c>
      <c r="G14" s="272">
        <v>33</v>
      </c>
      <c r="H14" s="273"/>
      <c r="I14" s="273"/>
      <c r="J14" s="274">
        <f t="shared" si="0"/>
        <v>0</v>
      </c>
      <c r="L14" s="275"/>
      <c r="M14" s="275"/>
      <c r="N14" s="275"/>
      <c r="O14" s="275"/>
      <c r="P14" s="268"/>
    </row>
    <row r="15" spans="2:16" customFormat="1" ht="12.75">
      <c r="B15" s="267"/>
      <c r="C15" s="268"/>
      <c r="D15" s="276" t="s">
        <v>693</v>
      </c>
      <c r="E15" s="270"/>
      <c r="F15" s="271" t="s">
        <v>692</v>
      </c>
      <c r="G15" s="272">
        <v>3</v>
      </c>
      <c r="H15" s="273"/>
      <c r="I15" s="273"/>
      <c r="J15" s="274">
        <f t="shared" si="0"/>
        <v>0</v>
      </c>
      <c r="L15" s="275"/>
      <c r="M15" s="275"/>
      <c r="N15" s="275"/>
      <c r="O15" s="275"/>
      <c r="P15" s="268"/>
    </row>
    <row r="16" spans="2:16" customFormat="1" ht="12.75">
      <c r="B16" s="267"/>
      <c r="C16" s="268"/>
      <c r="D16" s="276" t="s">
        <v>732</v>
      </c>
      <c r="E16" s="270"/>
      <c r="F16" s="271" t="s">
        <v>192</v>
      </c>
      <c r="G16" s="272">
        <v>16</v>
      </c>
      <c r="H16" s="273"/>
      <c r="I16" s="273"/>
      <c r="J16" s="274">
        <f t="shared" si="0"/>
        <v>0</v>
      </c>
      <c r="L16" s="275"/>
      <c r="M16" s="275"/>
      <c r="N16" s="275"/>
      <c r="O16" s="275"/>
      <c r="P16" s="268"/>
    </row>
    <row r="17" spans="2:16" customFormat="1" ht="12.75">
      <c r="B17" s="267"/>
      <c r="C17" s="268"/>
      <c r="D17" s="276" t="s">
        <v>694</v>
      </c>
      <c r="E17" s="270"/>
      <c r="F17" s="271" t="s">
        <v>199</v>
      </c>
      <c r="G17" s="272">
        <v>46</v>
      </c>
      <c r="H17" s="273"/>
      <c r="I17" s="273"/>
      <c r="J17" s="274">
        <f t="shared" si="0"/>
        <v>0</v>
      </c>
      <c r="L17" s="275"/>
      <c r="M17" s="275"/>
      <c r="N17" s="275"/>
      <c r="O17" s="275"/>
      <c r="P17" s="268"/>
    </row>
    <row r="18" spans="2:16" customFormat="1" ht="12.75">
      <c r="B18" s="267"/>
      <c r="C18" s="268"/>
      <c r="D18" s="276" t="s">
        <v>733</v>
      </c>
      <c r="E18" s="270"/>
      <c r="F18" s="271" t="s">
        <v>199</v>
      </c>
      <c r="G18" s="272">
        <v>8</v>
      </c>
      <c r="H18" s="273"/>
      <c r="I18" s="273"/>
      <c r="J18" s="274">
        <f t="shared" si="0"/>
        <v>0</v>
      </c>
      <c r="L18" s="275"/>
      <c r="M18" s="275"/>
      <c r="N18" s="275"/>
      <c r="O18" s="275"/>
      <c r="P18" s="268"/>
    </row>
    <row r="19" spans="2:16" customFormat="1" ht="12.75">
      <c r="B19" s="267"/>
      <c r="C19" s="268"/>
      <c r="D19" s="276" t="s">
        <v>734</v>
      </c>
      <c r="E19" s="270"/>
      <c r="F19" s="271" t="s">
        <v>192</v>
      </c>
      <c r="G19" s="272">
        <v>126</v>
      </c>
      <c r="H19" s="273"/>
      <c r="I19" s="273"/>
      <c r="J19" s="274">
        <f t="shared" si="0"/>
        <v>0</v>
      </c>
      <c r="L19" s="275"/>
      <c r="M19" s="275"/>
      <c r="N19" s="275"/>
      <c r="O19" s="275"/>
      <c r="P19" s="268"/>
    </row>
    <row r="20" spans="2:16" customFormat="1" ht="12.75">
      <c r="B20" s="267"/>
      <c r="C20" s="268"/>
      <c r="D20" s="276" t="s">
        <v>735</v>
      </c>
      <c r="E20" s="270"/>
      <c r="F20" s="271" t="s">
        <v>199</v>
      </c>
      <c r="G20" s="272">
        <v>31.1</v>
      </c>
      <c r="H20" s="273"/>
      <c r="I20" s="273"/>
      <c r="J20" s="274">
        <f t="shared" si="0"/>
        <v>0</v>
      </c>
      <c r="L20" s="275"/>
      <c r="M20" s="275"/>
      <c r="N20" s="275"/>
      <c r="O20" s="275"/>
      <c r="P20" s="268"/>
    </row>
    <row r="21" spans="2:16" customFormat="1" ht="12.75">
      <c r="B21" s="267"/>
      <c r="C21" s="268"/>
      <c r="D21" s="276" t="s">
        <v>697</v>
      </c>
      <c r="E21" s="270"/>
      <c r="F21" s="271" t="s">
        <v>199</v>
      </c>
      <c r="G21" s="272">
        <v>22.9</v>
      </c>
      <c r="H21" s="273"/>
      <c r="I21" s="273"/>
      <c r="J21" s="274">
        <f t="shared" si="0"/>
        <v>0</v>
      </c>
      <c r="L21" s="275"/>
      <c r="M21" s="275"/>
      <c r="N21" s="275"/>
      <c r="O21" s="275"/>
      <c r="P21" s="268"/>
    </row>
    <row r="22" spans="2:16" customFormat="1" ht="12.75">
      <c r="B22" s="267"/>
      <c r="C22" s="268"/>
      <c r="D22" s="276" t="s">
        <v>698</v>
      </c>
      <c r="E22" s="270"/>
      <c r="F22" s="271" t="s">
        <v>192</v>
      </c>
      <c r="G22" s="272">
        <v>8.5</v>
      </c>
      <c r="H22" s="273"/>
      <c r="I22" s="273"/>
      <c r="J22" s="274">
        <f t="shared" si="0"/>
        <v>0</v>
      </c>
      <c r="L22" s="275"/>
      <c r="M22" s="275"/>
      <c r="N22" s="275"/>
      <c r="O22" s="275"/>
      <c r="P22" s="268"/>
    </row>
    <row r="23" spans="2:16" customFormat="1" ht="12.75">
      <c r="B23" s="267"/>
      <c r="C23" s="268"/>
      <c r="D23" s="276" t="s">
        <v>699</v>
      </c>
      <c r="E23" s="270"/>
      <c r="F23" s="271" t="s">
        <v>692</v>
      </c>
      <c r="G23" s="272">
        <v>7</v>
      </c>
      <c r="H23" s="273"/>
      <c r="I23" s="273"/>
      <c r="J23" s="274">
        <f t="shared" si="0"/>
        <v>0</v>
      </c>
      <c r="L23" s="275"/>
      <c r="M23" s="275"/>
      <c r="N23" s="275"/>
      <c r="O23" s="275"/>
      <c r="P23" s="268"/>
    </row>
    <row r="24" spans="2:16" customFormat="1" ht="12.75">
      <c r="B24" s="267"/>
      <c r="C24" s="268"/>
      <c r="D24" s="276" t="s">
        <v>736</v>
      </c>
      <c r="E24" s="270"/>
      <c r="F24" s="271" t="s">
        <v>192</v>
      </c>
      <c r="G24" s="272">
        <v>33</v>
      </c>
      <c r="H24" s="273"/>
      <c r="I24" s="273"/>
      <c r="J24" s="274">
        <f t="shared" si="0"/>
        <v>0</v>
      </c>
      <c r="L24" s="275"/>
      <c r="M24" s="275"/>
      <c r="N24" s="275"/>
      <c r="O24" s="275"/>
      <c r="P24" s="268"/>
    </row>
    <row r="25" spans="2:16" customFormat="1" ht="12.75">
      <c r="B25" s="267"/>
      <c r="C25" s="268"/>
      <c r="D25" s="276" t="s">
        <v>737</v>
      </c>
      <c r="E25" s="270"/>
      <c r="F25" s="271" t="s">
        <v>692</v>
      </c>
      <c r="G25" s="272">
        <v>3</v>
      </c>
      <c r="H25" s="273"/>
      <c r="I25" s="273"/>
      <c r="J25" s="274">
        <f t="shared" si="0"/>
        <v>0</v>
      </c>
      <c r="L25" s="275"/>
      <c r="M25" s="275"/>
      <c r="N25" s="275"/>
      <c r="O25" s="275"/>
      <c r="P25" s="268"/>
    </row>
    <row r="26" spans="2:16" customFormat="1" ht="12.75">
      <c r="B26" s="267"/>
      <c r="C26" s="268"/>
      <c r="D26" s="276" t="s">
        <v>701</v>
      </c>
      <c r="E26" s="270"/>
      <c r="F26" s="271" t="s">
        <v>435</v>
      </c>
      <c r="G26" s="272">
        <v>1</v>
      </c>
      <c r="H26" s="273"/>
      <c r="I26" s="273"/>
      <c r="J26" s="274">
        <f t="shared" si="0"/>
        <v>0</v>
      </c>
      <c r="L26" s="275"/>
      <c r="M26" s="275"/>
      <c r="N26" s="275"/>
      <c r="O26" s="275"/>
      <c r="P26" s="268"/>
    </row>
    <row r="27" spans="2:16" customFormat="1" ht="12.75">
      <c r="B27" s="267"/>
      <c r="C27" s="268"/>
      <c r="D27" s="276"/>
      <c r="E27" s="270"/>
      <c r="F27" s="271"/>
      <c r="G27" s="272"/>
      <c r="H27" s="273"/>
      <c r="I27" s="273"/>
      <c r="J27" s="274"/>
      <c r="L27" s="275"/>
      <c r="M27" s="275"/>
      <c r="N27" s="275"/>
      <c r="O27" s="275"/>
      <c r="P27" s="268"/>
    </row>
    <row r="28" spans="2:16" customFormat="1" ht="12.75">
      <c r="B28" s="267"/>
      <c r="C28" s="268"/>
      <c r="D28" s="269" t="s">
        <v>702</v>
      </c>
      <c r="E28" s="270"/>
      <c r="F28" s="271"/>
      <c r="G28" s="272"/>
      <c r="H28" s="273"/>
      <c r="I28" s="273"/>
      <c r="J28" s="274"/>
      <c r="L28" s="275"/>
      <c r="M28" s="275"/>
      <c r="N28" s="275"/>
      <c r="O28" s="275"/>
      <c r="P28" s="268"/>
    </row>
    <row r="29" spans="2:16" customFormat="1" ht="12.75">
      <c r="B29" s="267"/>
      <c r="C29" s="268"/>
      <c r="D29" s="276" t="s">
        <v>738</v>
      </c>
      <c r="E29" s="270"/>
      <c r="F29" s="271" t="s">
        <v>199</v>
      </c>
      <c r="G29" s="272">
        <v>4.5999999999999996</v>
      </c>
      <c r="H29" s="273"/>
      <c r="I29" s="273"/>
      <c r="J29" s="274">
        <f>G29*(H29+I29)</f>
        <v>0</v>
      </c>
      <c r="L29" s="275"/>
      <c r="M29" s="275"/>
      <c r="N29" s="275"/>
      <c r="O29" s="275"/>
      <c r="P29" s="268"/>
    </row>
    <row r="30" spans="2:16" customFormat="1" ht="12.75">
      <c r="B30" s="267"/>
      <c r="C30" s="268"/>
      <c r="D30" s="276" t="s">
        <v>739</v>
      </c>
      <c r="E30" s="270"/>
      <c r="F30" s="271" t="s">
        <v>199</v>
      </c>
      <c r="G30" s="272">
        <v>0.1</v>
      </c>
      <c r="H30" s="273"/>
      <c r="I30" s="273"/>
      <c r="J30" s="274">
        <f>G30*(H30+I30)</f>
        <v>0</v>
      </c>
      <c r="L30" s="275"/>
      <c r="M30" s="275"/>
      <c r="N30" s="275"/>
      <c r="O30" s="275"/>
      <c r="P30" s="268"/>
    </row>
    <row r="31" spans="2:16" customFormat="1" ht="12.75">
      <c r="B31" s="267"/>
      <c r="C31" s="268"/>
      <c r="D31" s="276" t="s">
        <v>740</v>
      </c>
      <c r="E31" s="270"/>
      <c r="F31" s="271" t="s">
        <v>199</v>
      </c>
      <c r="G31" s="272">
        <v>0.5</v>
      </c>
      <c r="H31" s="273"/>
      <c r="I31" s="273"/>
      <c r="J31" s="274">
        <f>G31*(H31+I31)</f>
        <v>0</v>
      </c>
      <c r="L31" s="275"/>
      <c r="M31" s="275"/>
      <c r="N31" s="275"/>
      <c r="O31" s="275"/>
      <c r="P31" s="268"/>
    </row>
    <row r="32" spans="2:16" customFormat="1" ht="12.75">
      <c r="B32" s="267"/>
      <c r="C32" s="268"/>
      <c r="D32" s="276" t="s">
        <v>741</v>
      </c>
      <c r="E32" s="270"/>
      <c r="F32" s="271" t="s">
        <v>199</v>
      </c>
      <c r="G32" s="272">
        <v>0.6</v>
      </c>
      <c r="H32" s="273"/>
      <c r="I32" s="273"/>
      <c r="J32" s="274">
        <f>G32*(H32+I32)</f>
        <v>0</v>
      </c>
      <c r="L32" s="275"/>
      <c r="M32" s="275"/>
      <c r="N32" s="275"/>
      <c r="O32" s="275"/>
      <c r="P32" s="268"/>
    </row>
    <row r="33" spans="2:16" customFormat="1" ht="12.75">
      <c r="B33" s="267"/>
      <c r="C33" s="268"/>
      <c r="D33" s="276" t="s">
        <v>742</v>
      </c>
      <c r="E33" s="270"/>
      <c r="F33" s="271" t="s">
        <v>199</v>
      </c>
      <c r="G33" s="272">
        <v>0.4</v>
      </c>
      <c r="H33" s="273"/>
      <c r="I33" s="273"/>
      <c r="J33" s="274">
        <f>G33*(H33+I33)</f>
        <v>0</v>
      </c>
      <c r="L33" s="275"/>
      <c r="M33" s="275"/>
      <c r="N33" s="275"/>
      <c r="O33" s="275"/>
      <c r="P33" s="268"/>
    </row>
    <row r="34" spans="2:16" s="285" customFormat="1">
      <c r="B34" s="277"/>
      <c r="C34" s="278"/>
      <c r="D34" s="279"/>
      <c r="E34" s="280"/>
      <c r="F34" s="281"/>
      <c r="G34" s="282"/>
      <c r="H34" s="283"/>
      <c r="I34" s="283"/>
      <c r="J34" s="284"/>
      <c r="L34" s="275"/>
      <c r="M34" s="275"/>
      <c r="N34" s="275"/>
      <c r="O34" s="275"/>
      <c r="P34" s="268"/>
    </row>
    <row r="35" spans="2:16" customFormat="1" ht="12.75">
      <c r="B35" s="267"/>
      <c r="C35" s="268"/>
      <c r="D35" s="269" t="s">
        <v>705</v>
      </c>
      <c r="E35" s="286"/>
      <c r="F35" s="271"/>
      <c r="G35" s="272"/>
      <c r="H35" s="273"/>
      <c r="I35" s="273"/>
      <c r="J35" s="274"/>
      <c r="L35" s="275"/>
      <c r="M35" s="275"/>
      <c r="N35" s="275"/>
      <c r="O35" s="275"/>
      <c r="P35" s="268"/>
    </row>
    <row r="36" spans="2:16" customFormat="1" ht="12.75">
      <c r="B36" s="267"/>
      <c r="C36" s="268"/>
      <c r="D36" s="276" t="s">
        <v>743</v>
      </c>
      <c r="E36" s="286"/>
      <c r="F36" s="271" t="s">
        <v>199</v>
      </c>
      <c r="G36" s="272">
        <v>13.9</v>
      </c>
      <c r="H36" s="273"/>
      <c r="I36" s="273"/>
      <c r="J36" s="274">
        <f>G36*(H36+I36)</f>
        <v>0</v>
      </c>
      <c r="L36" s="275"/>
      <c r="M36" s="275"/>
      <c r="N36" s="275"/>
      <c r="O36" s="275"/>
      <c r="P36" s="268"/>
    </row>
    <row r="37" spans="2:16" customFormat="1" ht="12.75">
      <c r="B37" s="267"/>
      <c r="C37" s="268"/>
      <c r="D37" s="276"/>
      <c r="E37" s="286"/>
      <c r="F37" s="271"/>
      <c r="G37" s="272"/>
      <c r="H37" s="273"/>
      <c r="I37" s="273"/>
      <c r="J37" s="274"/>
      <c r="L37" s="275"/>
      <c r="M37" s="275"/>
      <c r="N37" s="275"/>
      <c r="O37" s="275"/>
      <c r="P37" s="268"/>
    </row>
    <row r="38" spans="2:16" s="285" customFormat="1">
      <c r="B38" s="277"/>
      <c r="C38" s="278"/>
      <c r="D38" s="269" t="s">
        <v>707</v>
      </c>
      <c r="E38" s="287"/>
      <c r="F38" s="281"/>
      <c r="G38" s="282"/>
      <c r="H38" s="283"/>
      <c r="I38" s="283"/>
      <c r="J38" s="284"/>
      <c r="L38" s="275"/>
      <c r="M38" s="275"/>
      <c r="N38" s="275"/>
      <c r="O38" s="275"/>
      <c r="P38" s="268"/>
    </row>
    <row r="39" spans="2:16" customFormat="1" ht="12.75">
      <c r="B39" s="267"/>
      <c r="C39" s="268"/>
      <c r="D39" s="276" t="s">
        <v>744</v>
      </c>
      <c r="E39" s="270"/>
      <c r="F39" s="271" t="s">
        <v>692</v>
      </c>
      <c r="G39" s="272">
        <v>42.2</v>
      </c>
      <c r="H39" s="273"/>
      <c r="I39" s="273"/>
      <c r="J39" s="274">
        <f t="shared" ref="J39:J44" si="1">G39*(H39+I39)</f>
        <v>0</v>
      </c>
      <c r="L39" s="275"/>
      <c r="M39" s="275"/>
      <c r="N39" s="275"/>
      <c r="O39" s="275"/>
      <c r="P39" s="268"/>
    </row>
    <row r="40" spans="2:16" customFormat="1" ht="12.75">
      <c r="B40" s="267"/>
      <c r="C40" s="268"/>
      <c r="D40" s="276" t="s">
        <v>745</v>
      </c>
      <c r="E40" s="270"/>
      <c r="F40" s="271" t="s">
        <v>619</v>
      </c>
      <c r="G40" s="272">
        <v>1</v>
      </c>
      <c r="H40" s="273"/>
      <c r="I40" s="273"/>
      <c r="J40" s="274">
        <f t="shared" si="1"/>
        <v>0</v>
      </c>
      <c r="L40" s="275"/>
      <c r="M40" s="275"/>
      <c r="N40" s="275"/>
      <c r="O40" s="275"/>
      <c r="P40" s="268"/>
    </row>
    <row r="41" spans="2:16" customFormat="1" ht="12.75">
      <c r="B41" s="267"/>
      <c r="C41" s="268"/>
      <c r="D41" s="276" t="s">
        <v>746</v>
      </c>
      <c r="E41" s="270"/>
      <c r="F41" s="271" t="s">
        <v>619</v>
      </c>
      <c r="G41" s="272">
        <v>1</v>
      </c>
      <c r="H41" s="273"/>
      <c r="I41" s="273"/>
      <c r="J41" s="274">
        <f t="shared" si="1"/>
        <v>0</v>
      </c>
      <c r="L41" s="275"/>
      <c r="M41" s="275"/>
      <c r="N41" s="275"/>
      <c r="O41" s="275"/>
      <c r="P41" s="268"/>
    </row>
    <row r="42" spans="2:16" customFormat="1" ht="12.75">
      <c r="B42" s="267"/>
      <c r="C42" s="268"/>
      <c r="D42" s="276" t="s">
        <v>747</v>
      </c>
      <c r="E42" s="270"/>
      <c r="F42" s="271" t="s">
        <v>619</v>
      </c>
      <c r="G42" s="272">
        <v>2</v>
      </c>
      <c r="H42" s="273"/>
      <c r="I42" s="273"/>
      <c r="J42" s="274">
        <f t="shared" si="1"/>
        <v>0</v>
      </c>
      <c r="L42" s="275"/>
      <c r="M42" s="275"/>
      <c r="N42" s="275"/>
      <c r="O42" s="275"/>
      <c r="P42" s="268"/>
    </row>
    <row r="43" spans="2:16" customFormat="1" ht="12.75">
      <c r="B43" s="267"/>
      <c r="C43" s="268"/>
      <c r="D43" s="276" t="s">
        <v>748</v>
      </c>
      <c r="E43" s="270"/>
      <c r="F43" s="271" t="s">
        <v>692</v>
      </c>
      <c r="G43" s="272">
        <v>45</v>
      </c>
      <c r="H43" s="273"/>
      <c r="I43" s="273"/>
      <c r="J43" s="274">
        <f t="shared" si="1"/>
        <v>0</v>
      </c>
      <c r="L43" s="268"/>
      <c r="M43" s="268"/>
      <c r="N43" s="268"/>
      <c r="O43" s="268"/>
      <c r="P43" s="268"/>
    </row>
    <row r="44" spans="2:16" customFormat="1" ht="12.75">
      <c r="B44" s="267"/>
      <c r="C44" s="268"/>
      <c r="D44" s="276" t="s">
        <v>715</v>
      </c>
      <c r="E44" s="270"/>
      <c r="F44" s="271" t="s">
        <v>692</v>
      </c>
      <c r="G44" s="272">
        <v>45</v>
      </c>
      <c r="H44" s="273"/>
      <c r="I44" s="273"/>
      <c r="J44" s="274">
        <f t="shared" si="1"/>
        <v>0</v>
      </c>
      <c r="L44" s="268"/>
      <c r="M44" s="268"/>
      <c r="N44" s="268"/>
      <c r="O44" s="268"/>
      <c r="P44" s="268"/>
    </row>
    <row r="45" spans="2:16" customFormat="1" ht="12.75">
      <c r="B45" s="267"/>
      <c r="C45" s="268"/>
      <c r="D45" s="276"/>
      <c r="E45" s="270"/>
      <c r="F45" s="271"/>
      <c r="G45" s="272"/>
      <c r="H45" s="273"/>
      <c r="I45" s="273"/>
      <c r="J45" s="274"/>
      <c r="L45" s="268"/>
      <c r="M45" s="268"/>
      <c r="N45" s="268"/>
      <c r="O45" s="268"/>
      <c r="P45" s="268"/>
    </row>
    <row r="46" spans="2:16" s="294" customFormat="1">
      <c r="B46" s="288"/>
      <c r="C46" s="289"/>
      <c r="D46" s="276"/>
      <c r="E46" s="290"/>
      <c r="F46" s="291"/>
      <c r="G46" s="272"/>
      <c r="H46" s="292"/>
      <c r="I46" s="292"/>
      <c r="J46" s="293"/>
      <c r="L46" s="268"/>
      <c r="M46" s="268"/>
      <c r="N46" s="268"/>
      <c r="O46" s="268"/>
      <c r="P46" s="268"/>
    </row>
    <row r="47" spans="2:16" customFormat="1" ht="12.75">
      <c r="B47" s="267"/>
      <c r="C47" s="268"/>
      <c r="D47" s="269" t="s">
        <v>716</v>
      </c>
      <c r="E47" s="286"/>
      <c r="F47" s="271"/>
      <c r="G47" s="272"/>
      <c r="H47" s="273"/>
      <c r="I47" s="273"/>
      <c r="J47" s="274"/>
      <c r="L47" s="268"/>
      <c r="M47" s="268"/>
      <c r="N47" s="268"/>
      <c r="O47" s="268"/>
      <c r="P47" s="268"/>
    </row>
    <row r="48" spans="2:16" customFormat="1" ht="12.75">
      <c r="B48" s="267"/>
      <c r="C48" s="268"/>
      <c r="D48" s="276" t="s">
        <v>749</v>
      </c>
      <c r="E48" s="270"/>
      <c r="F48" s="271" t="s">
        <v>435</v>
      </c>
      <c r="G48" s="272">
        <v>1</v>
      </c>
      <c r="H48" s="273"/>
      <c r="I48" s="273"/>
      <c r="J48" s="274">
        <f>G48*(H48+I48)</f>
        <v>0</v>
      </c>
      <c r="L48" s="268"/>
      <c r="M48" s="268"/>
      <c r="N48" s="268"/>
      <c r="O48" s="268"/>
      <c r="P48" s="268"/>
    </row>
    <row r="49" spans="2:16" customFormat="1" ht="12.75">
      <c r="B49" s="267"/>
      <c r="C49" s="268"/>
      <c r="D49" s="276" t="s">
        <v>750</v>
      </c>
      <c r="E49" s="270"/>
      <c r="F49" s="271" t="s">
        <v>435</v>
      </c>
      <c r="G49" s="272">
        <v>1</v>
      </c>
      <c r="H49" s="273"/>
      <c r="I49" s="273"/>
      <c r="J49" s="274">
        <f>G49*(H49+I49)</f>
        <v>0</v>
      </c>
      <c r="L49" s="268"/>
      <c r="M49" s="268"/>
      <c r="N49" s="268"/>
      <c r="O49" s="268"/>
      <c r="P49" s="268"/>
    </row>
    <row r="50" spans="2:16" customFormat="1" ht="12.75">
      <c r="B50" s="267"/>
      <c r="C50" s="268"/>
      <c r="D50" s="276" t="s">
        <v>751</v>
      </c>
      <c r="E50" s="270"/>
      <c r="F50" s="271" t="s">
        <v>619</v>
      </c>
      <c r="G50" s="272">
        <v>2</v>
      </c>
      <c r="H50" s="273"/>
      <c r="I50" s="273"/>
      <c r="J50" s="274">
        <f>G50*(H50+I50)</f>
        <v>0</v>
      </c>
      <c r="L50" s="268"/>
      <c r="M50" s="268"/>
      <c r="N50" s="268"/>
      <c r="O50" s="268"/>
      <c r="P50" s="268"/>
    </row>
    <row r="51" spans="2:16" customFormat="1" ht="12.75">
      <c r="B51" s="267"/>
      <c r="C51" s="268"/>
      <c r="D51" s="276" t="s">
        <v>752</v>
      </c>
      <c r="E51" s="270"/>
      <c r="F51" s="271" t="s">
        <v>435</v>
      </c>
      <c r="G51" s="272">
        <v>1</v>
      </c>
      <c r="H51" s="273"/>
      <c r="I51" s="273"/>
      <c r="J51" s="274">
        <f>G51*(H51+I51)</f>
        <v>0</v>
      </c>
      <c r="L51" s="268"/>
      <c r="M51" s="268"/>
      <c r="N51" s="268"/>
      <c r="O51" s="268"/>
      <c r="P51" s="268"/>
    </row>
    <row r="52" spans="2:16" s="285" customFormat="1">
      <c r="B52" s="277"/>
      <c r="C52" s="278"/>
      <c r="D52" s="279"/>
      <c r="E52" s="280"/>
      <c r="F52" s="281"/>
      <c r="G52" s="272"/>
      <c r="H52" s="283"/>
      <c r="I52" s="283"/>
      <c r="J52" s="284"/>
      <c r="L52" s="268"/>
      <c r="M52" s="268"/>
      <c r="N52" s="268"/>
      <c r="O52" s="268"/>
      <c r="P52" s="268"/>
    </row>
    <row r="53" spans="2:16" customFormat="1" ht="12.75">
      <c r="B53" s="267"/>
      <c r="C53" s="268"/>
      <c r="D53" s="269" t="s">
        <v>719</v>
      </c>
      <c r="E53" s="270"/>
      <c r="F53" s="271"/>
      <c r="G53" s="272"/>
      <c r="H53" s="273"/>
      <c r="I53" s="273"/>
      <c r="J53" s="274"/>
      <c r="L53" s="268"/>
      <c r="M53" s="268"/>
      <c r="N53" s="268"/>
    </row>
    <row r="54" spans="2:16" customFormat="1" ht="12.75">
      <c r="B54" s="267"/>
      <c r="C54" s="268"/>
      <c r="D54" s="276" t="s">
        <v>720</v>
      </c>
      <c r="E54" s="295"/>
      <c r="F54" s="271" t="s">
        <v>435</v>
      </c>
      <c r="G54" s="272">
        <v>1</v>
      </c>
      <c r="H54" s="273"/>
      <c r="I54" s="273"/>
      <c r="J54" s="274">
        <f>G54*(H54+I54)</f>
        <v>0</v>
      </c>
      <c r="L54" s="268"/>
      <c r="M54" s="268"/>
      <c r="N54" s="268"/>
    </row>
    <row r="55" spans="2:16" customFormat="1" ht="12.75">
      <c r="B55" s="267"/>
      <c r="C55" s="268"/>
      <c r="D55" s="296"/>
      <c r="E55" s="295"/>
      <c r="F55" s="297"/>
      <c r="G55" s="272"/>
      <c r="H55" s="273"/>
      <c r="I55" s="273"/>
      <c r="J55" s="274"/>
      <c r="L55" s="268"/>
      <c r="M55" s="268"/>
      <c r="N55" s="268"/>
    </row>
    <row r="56" spans="2:16" s="285" customFormat="1">
      <c r="B56" s="277"/>
      <c r="C56" s="278"/>
      <c r="D56" s="269" t="s">
        <v>721</v>
      </c>
      <c r="E56" s="280"/>
      <c r="F56" s="281"/>
      <c r="G56" s="272"/>
      <c r="H56" s="283"/>
      <c r="I56" s="283"/>
      <c r="J56" s="284"/>
      <c r="L56" s="268"/>
      <c r="M56" s="268"/>
      <c r="N56" s="268"/>
    </row>
    <row r="57" spans="2:16" s="285" customFormat="1">
      <c r="B57" s="267"/>
      <c r="C57" s="268"/>
      <c r="D57" s="298" t="s">
        <v>722</v>
      </c>
      <c r="E57" s="270"/>
      <c r="F57" s="271" t="s">
        <v>435</v>
      </c>
      <c r="G57" s="272">
        <v>1</v>
      </c>
      <c r="H57" s="283"/>
      <c r="I57" s="283"/>
      <c r="J57" s="274">
        <f>G57*(H57+I57)</f>
        <v>0</v>
      </c>
      <c r="L57" s="268"/>
      <c r="M57" s="268"/>
      <c r="N57" s="268"/>
    </row>
    <row r="58" spans="2:16" s="285" customFormat="1" ht="15.2" customHeight="1">
      <c r="B58" s="267"/>
      <c r="C58" s="268"/>
      <c r="D58" s="298" t="s">
        <v>166</v>
      </c>
      <c r="E58" s="270"/>
      <c r="F58" s="271" t="s">
        <v>435</v>
      </c>
      <c r="G58" s="272">
        <v>1</v>
      </c>
      <c r="H58" s="283"/>
      <c r="I58" s="283"/>
      <c r="J58" s="274">
        <f>G58*(H58+I58)</f>
        <v>0</v>
      </c>
      <c r="L58" s="268"/>
      <c r="M58" s="268"/>
      <c r="N58" s="268"/>
    </row>
    <row r="59" spans="2:16" s="285" customFormat="1">
      <c r="B59" s="267"/>
      <c r="C59" s="268"/>
      <c r="D59" s="298" t="s">
        <v>169</v>
      </c>
      <c r="E59" s="270"/>
      <c r="F59" s="271" t="s">
        <v>435</v>
      </c>
      <c r="G59" s="272">
        <v>1</v>
      </c>
      <c r="H59" s="283"/>
      <c r="I59" s="283"/>
      <c r="J59" s="274">
        <f>G59*(H59+I59)</f>
        <v>0</v>
      </c>
      <c r="L59" s="268"/>
      <c r="M59" s="268"/>
      <c r="N59" s="268"/>
    </row>
    <row r="60" spans="2:16" s="285" customFormat="1">
      <c r="B60" s="267"/>
      <c r="C60" s="268"/>
      <c r="D60" s="298" t="s">
        <v>723</v>
      </c>
      <c r="E60" s="270"/>
      <c r="F60" s="271" t="s">
        <v>435</v>
      </c>
      <c r="G60" s="272">
        <v>1</v>
      </c>
      <c r="H60" s="283"/>
      <c r="I60" s="283"/>
      <c r="J60" s="274">
        <f>G60*(H60+I60)</f>
        <v>0</v>
      </c>
    </row>
    <row r="61" spans="2:16" customFormat="1" ht="12.75">
      <c r="B61" s="267"/>
      <c r="C61" s="268"/>
      <c r="D61" s="276"/>
      <c r="E61" s="270"/>
      <c r="F61" s="271"/>
      <c r="G61" s="272"/>
      <c r="H61" s="273"/>
      <c r="I61" s="273"/>
      <c r="J61" s="274"/>
    </row>
    <row r="62" spans="2:16" customFormat="1" ht="12.75">
      <c r="B62" s="267"/>
      <c r="C62" s="268"/>
      <c r="D62" s="299" t="s">
        <v>431</v>
      </c>
      <c r="E62" s="270"/>
      <c r="F62" s="271"/>
      <c r="G62" s="273"/>
      <c r="H62" s="273"/>
      <c r="I62" s="273"/>
      <c r="J62" s="274"/>
    </row>
    <row r="63" spans="2:16" customFormat="1" ht="12.75">
      <c r="B63" s="267"/>
      <c r="C63" s="268"/>
      <c r="D63" s="298" t="s">
        <v>724</v>
      </c>
      <c r="E63" s="270"/>
      <c r="F63" s="271"/>
      <c r="G63" s="273">
        <v>1</v>
      </c>
      <c r="H63" s="273"/>
      <c r="I63" s="273"/>
      <c r="J63" s="274"/>
    </row>
    <row r="64" spans="2:16" customFormat="1" ht="12.75">
      <c r="B64" s="267"/>
      <c r="C64" s="268"/>
      <c r="D64" s="298" t="s">
        <v>725</v>
      </c>
      <c r="E64" s="270"/>
      <c r="F64" s="271"/>
      <c r="G64" s="273">
        <v>1</v>
      </c>
      <c r="H64" s="273"/>
      <c r="I64" s="273"/>
      <c r="J64" s="274"/>
    </row>
    <row r="65" spans="2:10" customFormat="1" ht="12.75">
      <c r="B65" s="267"/>
      <c r="C65" s="268"/>
      <c r="D65" s="298" t="s">
        <v>726</v>
      </c>
      <c r="E65" s="270"/>
      <c r="F65" s="271"/>
      <c r="G65" s="273">
        <v>1</v>
      </c>
      <c r="H65" s="273"/>
      <c r="I65" s="273"/>
      <c r="J65" s="274"/>
    </row>
    <row r="66" spans="2:10">
      <c r="B66" s="267"/>
      <c r="C66" s="268"/>
      <c r="D66" s="298" t="s">
        <v>727</v>
      </c>
      <c r="E66" s="270"/>
      <c r="F66" s="271"/>
      <c r="G66" s="273">
        <v>1</v>
      </c>
      <c r="H66" s="273"/>
      <c r="I66" s="273"/>
      <c r="J66" s="274"/>
    </row>
    <row r="67" spans="2:10">
      <c r="B67" s="267"/>
      <c r="C67" s="268"/>
      <c r="D67" s="298" t="s">
        <v>728</v>
      </c>
      <c r="E67" s="270"/>
      <c r="F67" s="271"/>
      <c r="G67" s="273">
        <v>1</v>
      </c>
      <c r="H67" s="273"/>
      <c r="I67" s="273"/>
      <c r="J67" s="274"/>
    </row>
    <row r="68" spans="2:10">
      <c r="B68" s="267"/>
      <c r="C68" s="300"/>
      <c r="D68" s="301"/>
      <c r="E68" s="302"/>
      <c r="F68" s="271"/>
      <c r="G68" s="273"/>
      <c r="H68" s="273"/>
      <c r="I68" s="273"/>
      <c r="J68" s="274"/>
    </row>
    <row r="69" spans="2:10" ht="16.5" thickBot="1">
      <c r="B69" s="303"/>
      <c r="C69" s="304"/>
      <c r="D69" s="305" t="s">
        <v>729</v>
      </c>
      <c r="E69" s="306"/>
      <c r="F69" s="307"/>
      <c r="G69" s="308"/>
      <c r="H69" s="309"/>
      <c r="I69" s="309"/>
      <c r="J69" s="323">
        <f>SUM(J12:J60)</f>
        <v>0</v>
      </c>
    </row>
    <row r="70" spans="2:10" ht="15.75">
      <c r="B70" s="311"/>
      <c r="C70" s="312"/>
      <c r="D70" s="313"/>
      <c r="E70" s="314"/>
      <c r="F70" s="315"/>
      <c r="G70" s="316"/>
      <c r="H70" s="316"/>
      <c r="I70" s="316"/>
      <c r="J70" s="317"/>
    </row>
    <row r="71" spans="2:10">
      <c r="B71" s="232"/>
      <c r="D71" s="318"/>
      <c r="E71" s="232"/>
      <c r="F71" s="234"/>
      <c r="H71" s="234"/>
      <c r="I71" s="234"/>
      <c r="J71" s="234"/>
    </row>
    <row r="72" spans="2:10">
      <c r="B72" s="232"/>
      <c r="D72" s="318"/>
      <c r="E72" s="232"/>
      <c r="F72" s="234"/>
      <c r="H72" s="234"/>
      <c r="I72" s="234"/>
      <c r="J72" s="234"/>
    </row>
    <row r="73" spans="2:10">
      <c r="B73" s="232"/>
      <c r="D73" s="318"/>
      <c r="E73" s="232"/>
      <c r="F73" s="234"/>
      <c r="H73" s="234"/>
      <c r="I73" s="234"/>
      <c r="J73" s="234"/>
    </row>
    <row r="74" spans="2:10">
      <c r="B74" s="232"/>
      <c r="D74" s="318"/>
      <c r="E74" s="232"/>
      <c r="F74" s="234"/>
      <c r="H74" s="234"/>
      <c r="I74" s="234"/>
      <c r="J74" s="234"/>
    </row>
    <row r="75" spans="2:10">
      <c r="B75" s="232"/>
      <c r="E75" s="232"/>
      <c r="F75" s="271"/>
      <c r="G75" s="271"/>
      <c r="H75" s="234"/>
      <c r="I75" s="234"/>
      <c r="J75" s="234"/>
    </row>
    <row r="76" spans="2:10">
      <c r="B76" s="232"/>
      <c r="E76" s="232"/>
      <c r="F76" s="271"/>
      <c r="G76" s="271"/>
      <c r="H76" s="234"/>
      <c r="I76" s="234"/>
      <c r="J76" s="234"/>
    </row>
    <row r="77" spans="2:10">
      <c r="B77" s="232"/>
      <c r="E77" s="232"/>
      <c r="F77" s="271"/>
      <c r="G77" s="271"/>
      <c r="H77" s="234"/>
      <c r="I77" s="234"/>
      <c r="J77" s="234"/>
    </row>
    <row r="78" spans="2:10">
      <c r="B78" s="232"/>
      <c r="E78" s="232"/>
      <c r="F78" s="271"/>
      <c r="G78" s="271"/>
      <c r="H78" s="234"/>
      <c r="I78" s="234"/>
      <c r="J78" s="234"/>
    </row>
    <row r="79" spans="2:10">
      <c r="B79" s="232"/>
      <c r="E79" s="232"/>
      <c r="F79" s="271"/>
      <c r="G79" s="271"/>
      <c r="H79" s="234"/>
      <c r="I79" s="234"/>
      <c r="J79" s="234"/>
    </row>
    <row r="80" spans="2:10">
      <c r="B80" s="232"/>
      <c r="E80" s="232"/>
      <c r="F80" s="271"/>
      <c r="G80" s="271"/>
      <c r="H80" s="234"/>
      <c r="I80" s="234"/>
      <c r="J80" s="234"/>
    </row>
    <row r="81" spans="2:10">
      <c r="B81" s="232"/>
      <c r="E81" s="232"/>
      <c r="F81" s="271"/>
      <c r="G81" s="271"/>
      <c r="H81" s="234"/>
      <c r="I81" s="234"/>
      <c r="J81" s="234"/>
    </row>
    <row r="82" spans="2:10">
      <c r="B82" s="232"/>
      <c r="E82" s="232"/>
      <c r="F82" s="271"/>
      <c r="G82" s="271"/>
      <c r="H82" s="234"/>
      <c r="I82" s="234"/>
      <c r="J82" s="234"/>
    </row>
    <row r="83" spans="2:10">
      <c r="B83" s="232"/>
      <c r="E83" s="232"/>
      <c r="F83" s="271"/>
      <c r="G83" s="271"/>
      <c r="H83" s="234"/>
      <c r="I83" s="234"/>
      <c r="J83" s="234"/>
    </row>
    <row r="84" spans="2:10">
      <c r="B84" s="232"/>
      <c r="E84" s="232"/>
      <c r="F84" s="271"/>
      <c r="G84" s="271"/>
      <c r="H84" s="234"/>
      <c r="I84" s="234"/>
      <c r="J84" s="234"/>
    </row>
    <row r="85" spans="2:10">
      <c r="B85" s="232"/>
      <c r="E85" s="232"/>
      <c r="F85" s="271"/>
      <c r="G85" s="271"/>
      <c r="H85" s="234"/>
      <c r="I85" s="234"/>
      <c r="J85" s="234"/>
    </row>
    <row r="86" spans="2:10">
      <c r="B86" s="232"/>
      <c r="E86" s="232"/>
      <c r="F86" s="271"/>
      <c r="G86" s="271"/>
      <c r="H86" s="234"/>
      <c r="I86" s="234"/>
      <c r="J86" s="234"/>
    </row>
    <row r="87" spans="2:10">
      <c r="B87" s="232"/>
      <c r="E87" s="232"/>
      <c r="F87" s="271"/>
      <c r="G87" s="271"/>
      <c r="H87" s="234"/>
      <c r="I87" s="234"/>
      <c r="J87" s="234"/>
    </row>
    <row r="88" spans="2:10">
      <c r="B88" s="232"/>
      <c r="E88" s="232"/>
      <c r="F88" s="271"/>
      <c r="G88" s="271"/>
      <c r="H88" s="234"/>
      <c r="I88" s="234"/>
      <c r="J88" s="234"/>
    </row>
    <row r="89" spans="2:10">
      <c r="B89" s="232"/>
      <c r="E89" s="232"/>
      <c r="F89" s="271"/>
      <c r="G89" s="271"/>
      <c r="H89" s="234"/>
      <c r="I89" s="234"/>
      <c r="J89" s="234"/>
    </row>
    <row r="90" spans="2:10">
      <c r="B90" s="232"/>
      <c r="E90" s="232"/>
      <c r="F90" s="271"/>
      <c r="G90" s="271"/>
      <c r="H90" s="234"/>
      <c r="I90" s="234"/>
      <c r="J90" s="234"/>
    </row>
    <row r="91" spans="2:10">
      <c r="B91" s="232"/>
      <c r="E91" s="232"/>
      <c r="F91" s="271"/>
      <c r="G91" s="271"/>
      <c r="H91" s="234"/>
      <c r="I91" s="234"/>
      <c r="J91" s="234"/>
    </row>
    <row r="92" spans="2:10">
      <c r="B92" s="232"/>
      <c r="E92" s="232"/>
      <c r="F92" s="271"/>
      <c r="G92" s="271"/>
      <c r="H92" s="234"/>
      <c r="I92" s="234"/>
      <c r="J92" s="234"/>
    </row>
    <row r="93" spans="2:10">
      <c r="B93" s="232"/>
      <c r="E93" s="232"/>
      <c r="F93" s="271"/>
      <c r="G93" s="271"/>
      <c r="H93" s="234"/>
      <c r="I93" s="234"/>
      <c r="J93" s="234"/>
    </row>
    <row r="94" spans="2:10">
      <c r="B94" s="232"/>
      <c r="E94" s="232"/>
      <c r="F94" s="271"/>
      <c r="G94" s="271"/>
      <c r="H94" s="234"/>
      <c r="I94" s="234"/>
      <c r="J94" s="234"/>
    </row>
    <row r="95" spans="2:10">
      <c r="B95" s="232"/>
      <c r="E95" s="232"/>
      <c r="F95" s="271"/>
      <c r="G95" s="271"/>
      <c r="H95" s="234"/>
      <c r="I95" s="234"/>
      <c r="J95" s="234"/>
    </row>
    <row r="96" spans="2:10">
      <c r="B96" s="232"/>
      <c r="E96" s="232"/>
      <c r="F96" s="271"/>
      <c r="G96" s="271"/>
      <c r="H96" s="234"/>
      <c r="I96" s="234"/>
      <c r="J96" s="234"/>
    </row>
    <row r="97" spans="2:10">
      <c r="B97" s="232"/>
      <c r="E97" s="232"/>
      <c r="F97" s="271"/>
      <c r="G97" s="271"/>
      <c r="H97" s="234"/>
      <c r="I97" s="234"/>
      <c r="J97" s="234"/>
    </row>
    <row r="98" spans="2:10">
      <c r="B98" s="232"/>
      <c r="E98" s="232"/>
      <c r="F98" s="271"/>
      <c r="G98" s="271"/>
      <c r="H98" s="234"/>
      <c r="I98" s="234"/>
      <c r="J98" s="234"/>
    </row>
    <row r="99" spans="2:10">
      <c r="B99" s="232"/>
      <c r="E99" s="232"/>
      <c r="F99" s="271"/>
      <c r="G99" s="271"/>
      <c r="H99" s="234"/>
      <c r="I99" s="234"/>
      <c r="J99" s="234"/>
    </row>
    <row r="100" spans="2:10">
      <c r="B100" s="232"/>
      <c r="E100" s="232"/>
      <c r="F100" s="271"/>
      <c r="G100" s="271"/>
      <c r="H100" s="234"/>
      <c r="I100" s="234"/>
      <c r="J100" s="234"/>
    </row>
    <row r="101" spans="2:10">
      <c r="B101" s="232"/>
      <c r="E101" s="232"/>
      <c r="F101" s="271"/>
      <c r="G101" s="271"/>
      <c r="H101" s="234"/>
      <c r="I101" s="234"/>
      <c r="J101" s="234"/>
    </row>
    <row r="102" spans="2:10">
      <c r="B102" s="232"/>
      <c r="E102" s="232"/>
      <c r="F102" s="271"/>
      <c r="G102" s="271"/>
      <c r="H102" s="234"/>
      <c r="I102" s="234"/>
      <c r="J102" s="234"/>
    </row>
    <row r="103" spans="2:10">
      <c r="B103" s="232"/>
      <c r="E103" s="232"/>
      <c r="F103" s="271"/>
      <c r="G103" s="271"/>
      <c r="H103" s="234"/>
      <c r="I103" s="234"/>
      <c r="J103" s="234"/>
    </row>
    <row r="104" spans="2:10">
      <c r="B104" s="232"/>
      <c r="E104" s="232"/>
      <c r="F104" s="271"/>
      <c r="G104" s="271"/>
      <c r="H104" s="234"/>
      <c r="I104" s="234"/>
      <c r="J104" s="234"/>
    </row>
    <row r="105" spans="2:10">
      <c r="B105" s="232"/>
      <c r="E105" s="232"/>
      <c r="F105" s="271"/>
      <c r="G105" s="271"/>
      <c r="H105" s="234"/>
      <c r="I105" s="234"/>
      <c r="J105" s="234"/>
    </row>
    <row r="106" spans="2:10">
      <c r="B106" s="232"/>
      <c r="E106" s="232"/>
      <c r="F106" s="271"/>
      <c r="G106" s="271"/>
      <c r="H106" s="234"/>
      <c r="I106" s="234"/>
      <c r="J106" s="234"/>
    </row>
    <row r="107" spans="2:10">
      <c r="B107" s="232"/>
      <c r="E107" s="232"/>
      <c r="F107" s="271"/>
      <c r="G107" s="271"/>
      <c r="H107" s="234"/>
      <c r="I107" s="234"/>
      <c r="J107" s="234"/>
    </row>
    <row r="108" spans="2:10">
      <c r="B108" s="232"/>
      <c r="E108" s="232"/>
      <c r="F108" s="271"/>
      <c r="G108" s="271"/>
      <c r="H108" s="234"/>
      <c r="I108" s="234"/>
      <c r="J108" s="234"/>
    </row>
    <row r="109" spans="2:10">
      <c r="B109" s="232"/>
      <c r="E109" s="232"/>
      <c r="F109" s="271"/>
      <c r="G109" s="271"/>
      <c r="H109" s="234"/>
      <c r="I109" s="234"/>
      <c r="J109" s="234"/>
    </row>
    <row r="110" spans="2:10">
      <c r="B110" s="232"/>
      <c r="E110" s="232"/>
      <c r="F110" s="271"/>
      <c r="G110" s="271"/>
      <c r="H110" s="234"/>
      <c r="I110" s="234"/>
      <c r="J110" s="234"/>
    </row>
    <row r="111" spans="2:10">
      <c r="B111" s="232"/>
      <c r="E111" s="232"/>
      <c r="F111" s="271"/>
      <c r="G111" s="271"/>
      <c r="H111" s="234"/>
      <c r="I111" s="234"/>
      <c r="J111" s="234"/>
    </row>
    <row r="112" spans="2:10">
      <c r="B112" s="232"/>
      <c r="E112" s="232"/>
      <c r="F112" s="271"/>
      <c r="G112" s="271"/>
      <c r="H112" s="234"/>
      <c r="I112" s="234"/>
      <c r="J112" s="234"/>
    </row>
    <row r="113" spans="2:10">
      <c r="B113" s="232"/>
      <c r="E113" s="232"/>
      <c r="F113" s="271"/>
      <c r="G113" s="271"/>
      <c r="H113" s="234"/>
      <c r="I113" s="234"/>
      <c r="J113" s="234"/>
    </row>
    <row r="114" spans="2:10">
      <c r="B114" s="232"/>
      <c r="E114" s="232"/>
      <c r="F114" s="271"/>
      <c r="G114" s="271"/>
      <c r="H114" s="234"/>
      <c r="I114" s="234"/>
      <c r="J114" s="234"/>
    </row>
    <row r="115" spans="2:10">
      <c r="B115" s="232"/>
      <c r="E115" s="232"/>
      <c r="F115" s="271"/>
      <c r="G115" s="271"/>
      <c r="H115" s="234"/>
      <c r="I115" s="234"/>
      <c r="J115" s="234"/>
    </row>
    <row r="116" spans="2:10">
      <c r="B116" s="232"/>
      <c r="E116" s="232"/>
      <c r="F116" s="271"/>
      <c r="G116" s="271"/>
      <c r="H116" s="234"/>
      <c r="I116" s="234"/>
      <c r="J116" s="234"/>
    </row>
    <row r="117" spans="2:10">
      <c r="B117" s="232"/>
      <c r="E117" s="232"/>
      <c r="F117" s="271"/>
      <c r="G117" s="271"/>
      <c r="H117" s="234"/>
      <c r="I117" s="234"/>
      <c r="J117" s="234"/>
    </row>
    <row r="118" spans="2:10">
      <c r="B118" s="232"/>
      <c r="E118" s="232"/>
      <c r="F118" s="271"/>
      <c r="G118" s="271"/>
      <c r="H118" s="234"/>
      <c r="I118" s="234"/>
      <c r="J118" s="234"/>
    </row>
    <row r="119" spans="2:10">
      <c r="B119" s="232"/>
      <c r="E119" s="232"/>
      <c r="F119" s="271"/>
      <c r="G119" s="271"/>
      <c r="H119" s="234"/>
      <c r="I119" s="234"/>
      <c r="J119" s="234"/>
    </row>
    <row r="120" spans="2:10">
      <c r="B120" s="232"/>
      <c r="E120" s="232"/>
      <c r="F120" s="271"/>
      <c r="G120" s="271"/>
      <c r="H120" s="234"/>
      <c r="I120" s="234"/>
      <c r="J120" s="234"/>
    </row>
    <row r="121" spans="2:10">
      <c r="B121" s="232"/>
      <c r="E121" s="232"/>
      <c r="F121" s="271"/>
      <c r="G121" s="271"/>
      <c r="H121" s="234"/>
      <c r="I121" s="234"/>
      <c r="J121" s="234"/>
    </row>
    <row r="122" spans="2:10">
      <c r="B122" s="232"/>
      <c r="E122" s="232"/>
      <c r="F122" s="271"/>
      <c r="G122" s="271"/>
      <c r="H122" s="234"/>
      <c r="I122" s="234"/>
      <c r="J122" s="234"/>
    </row>
    <row r="123" spans="2:10">
      <c r="B123" s="232"/>
      <c r="E123" s="232"/>
      <c r="F123" s="271"/>
      <c r="G123" s="271"/>
      <c r="H123" s="234"/>
      <c r="I123" s="234"/>
      <c r="J123" s="234"/>
    </row>
    <row r="124" spans="2:10">
      <c r="B124" s="232"/>
      <c r="E124" s="232"/>
      <c r="F124" s="271"/>
      <c r="G124" s="271"/>
      <c r="H124" s="234"/>
      <c r="I124" s="234"/>
      <c r="J124" s="234"/>
    </row>
    <row r="125" spans="2:10">
      <c r="B125" s="232"/>
      <c r="E125" s="232"/>
      <c r="F125" s="271"/>
      <c r="G125" s="271"/>
      <c r="H125" s="234"/>
      <c r="I125" s="234"/>
      <c r="J125" s="234"/>
    </row>
    <row r="126" spans="2:10">
      <c r="B126" s="232"/>
      <c r="E126" s="232"/>
      <c r="F126" s="271"/>
      <c r="G126" s="271"/>
      <c r="H126" s="234"/>
      <c r="I126" s="234"/>
      <c r="J126" s="234"/>
    </row>
    <row r="127" spans="2:10">
      <c r="B127" s="232"/>
      <c r="E127" s="232"/>
      <c r="F127" s="271"/>
      <c r="G127" s="271"/>
      <c r="H127" s="234"/>
      <c r="I127" s="234"/>
      <c r="J127" s="234"/>
    </row>
    <row r="128" spans="2:10">
      <c r="B128" s="232"/>
      <c r="E128" s="232"/>
      <c r="F128" s="271"/>
      <c r="G128" s="271"/>
      <c r="H128" s="234"/>
      <c r="I128" s="234"/>
      <c r="J128" s="234"/>
    </row>
    <row r="129" spans="2:10">
      <c r="B129" s="232"/>
      <c r="E129" s="232"/>
      <c r="F129" s="271"/>
      <c r="G129" s="271"/>
      <c r="H129" s="234"/>
      <c r="I129" s="234"/>
      <c r="J129" s="234"/>
    </row>
    <row r="130" spans="2:10">
      <c r="B130" s="232"/>
      <c r="E130" s="232"/>
      <c r="F130" s="271"/>
      <c r="G130" s="271"/>
      <c r="H130" s="234"/>
      <c r="I130" s="234"/>
      <c r="J130" s="234"/>
    </row>
    <row r="131" spans="2:10">
      <c r="B131" s="232"/>
      <c r="E131" s="232"/>
      <c r="F131" s="271"/>
      <c r="G131" s="271"/>
      <c r="H131" s="234"/>
      <c r="I131" s="234"/>
      <c r="J131" s="234"/>
    </row>
    <row r="132" spans="2:10">
      <c r="B132" s="232"/>
      <c r="E132" s="232"/>
      <c r="F132" s="271"/>
      <c r="G132" s="271"/>
      <c r="H132" s="234"/>
      <c r="I132" s="234"/>
      <c r="J132" s="234"/>
    </row>
    <row r="133" spans="2:10">
      <c r="B133" s="232"/>
      <c r="E133" s="232"/>
      <c r="F133" s="271"/>
      <c r="G133" s="271"/>
      <c r="H133" s="234"/>
      <c r="I133" s="234"/>
      <c r="J133" s="234"/>
    </row>
    <row r="134" spans="2:10">
      <c r="B134" s="232"/>
      <c r="E134" s="232"/>
      <c r="F134" s="271"/>
      <c r="G134" s="271"/>
      <c r="H134" s="234"/>
      <c r="I134" s="234"/>
      <c r="J134" s="234"/>
    </row>
    <row r="135" spans="2:10">
      <c r="B135" s="232"/>
      <c r="E135" s="232"/>
      <c r="F135" s="271"/>
      <c r="G135" s="271"/>
      <c r="H135" s="234"/>
      <c r="I135" s="234"/>
      <c r="J135" s="234"/>
    </row>
    <row r="136" spans="2:10">
      <c r="B136" s="232"/>
      <c r="E136" s="232"/>
      <c r="F136" s="271"/>
      <c r="G136" s="271"/>
      <c r="H136" s="234"/>
      <c r="I136" s="234"/>
      <c r="J136" s="234"/>
    </row>
    <row r="137" spans="2:10">
      <c r="B137" s="232"/>
      <c r="E137" s="232"/>
      <c r="F137" s="271"/>
      <c r="G137" s="271"/>
      <c r="H137" s="234"/>
      <c r="I137" s="234"/>
      <c r="J137" s="234"/>
    </row>
    <row r="138" spans="2:10">
      <c r="B138" s="232"/>
      <c r="E138" s="232"/>
      <c r="F138" s="271"/>
      <c r="G138" s="271"/>
      <c r="H138" s="234"/>
      <c r="I138" s="234"/>
      <c r="J138" s="234"/>
    </row>
    <row r="139" spans="2:10">
      <c r="B139" s="232"/>
      <c r="E139" s="232"/>
      <c r="F139" s="271"/>
      <c r="G139" s="271"/>
      <c r="H139" s="234"/>
      <c r="I139" s="234"/>
      <c r="J139" s="234"/>
    </row>
    <row r="140" spans="2:10">
      <c r="B140" s="232"/>
      <c r="E140" s="232"/>
      <c r="F140" s="271"/>
      <c r="G140" s="271"/>
      <c r="H140" s="234"/>
      <c r="I140" s="234"/>
      <c r="J140" s="234"/>
    </row>
    <row r="141" spans="2:10">
      <c r="B141" s="232"/>
      <c r="E141" s="232"/>
      <c r="F141" s="271"/>
      <c r="G141" s="271"/>
      <c r="H141" s="234"/>
      <c r="I141" s="234"/>
      <c r="J141" s="234"/>
    </row>
    <row r="142" spans="2:10">
      <c r="B142" s="232"/>
      <c r="E142" s="232"/>
      <c r="F142" s="271"/>
      <c r="G142" s="271"/>
      <c r="H142" s="234"/>
      <c r="I142" s="234"/>
      <c r="J142" s="234"/>
    </row>
    <row r="143" spans="2:10">
      <c r="B143" s="232"/>
      <c r="E143" s="232"/>
      <c r="F143" s="271"/>
      <c r="G143" s="271"/>
      <c r="H143" s="234"/>
      <c r="I143" s="234"/>
      <c r="J143" s="234"/>
    </row>
    <row r="144" spans="2:10">
      <c r="B144" s="232"/>
      <c r="E144" s="232"/>
      <c r="F144" s="271"/>
      <c r="G144" s="271"/>
      <c r="H144" s="234"/>
      <c r="I144" s="234"/>
      <c r="J144" s="234"/>
    </row>
    <row r="145" spans="2:10">
      <c r="B145" s="232"/>
      <c r="E145" s="232"/>
      <c r="F145" s="271"/>
      <c r="G145" s="271"/>
      <c r="H145" s="234"/>
      <c r="I145" s="234"/>
      <c r="J145" s="234"/>
    </row>
    <row r="146" spans="2:10">
      <c r="B146" s="232"/>
      <c r="E146" s="232"/>
      <c r="F146" s="271"/>
      <c r="G146" s="271"/>
      <c r="H146" s="234"/>
      <c r="I146" s="234"/>
      <c r="J146" s="234"/>
    </row>
    <row r="147" spans="2:10">
      <c r="B147" s="232"/>
      <c r="E147" s="232"/>
      <c r="F147" s="271"/>
      <c r="G147" s="271"/>
      <c r="H147" s="234"/>
      <c r="I147" s="234"/>
      <c r="J147" s="234"/>
    </row>
    <row r="148" spans="2:10">
      <c r="B148" s="232"/>
      <c r="E148" s="232"/>
      <c r="F148" s="271"/>
      <c r="G148" s="271"/>
      <c r="H148" s="234"/>
      <c r="I148" s="234"/>
      <c r="J148" s="234"/>
    </row>
    <row r="149" spans="2:10">
      <c r="B149" s="232"/>
      <c r="E149" s="232"/>
      <c r="F149" s="271"/>
      <c r="G149" s="271"/>
      <c r="H149" s="234"/>
      <c r="I149" s="234"/>
      <c r="J149" s="234"/>
    </row>
    <row r="150" spans="2:10">
      <c r="B150" s="232"/>
      <c r="E150" s="232"/>
      <c r="F150" s="271"/>
      <c r="G150" s="271"/>
      <c r="H150" s="234"/>
      <c r="I150" s="234"/>
      <c r="J150" s="234"/>
    </row>
    <row r="151" spans="2:10">
      <c r="B151" s="232"/>
      <c r="E151" s="232"/>
      <c r="F151" s="271"/>
      <c r="G151" s="271"/>
      <c r="H151" s="234"/>
      <c r="I151" s="234"/>
      <c r="J151" s="234"/>
    </row>
    <row r="152" spans="2:10">
      <c r="B152" s="232"/>
      <c r="E152" s="232"/>
      <c r="F152" s="271"/>
      <c r="G152" s="271"/>
      <c r="H152" s="234"/>
      <c r="I152" s="234"/>
      <c r="J152" s="234"/>
    </row>
    <row r="153" spans="2:10">
      <c r="B153" s="232"/>
      <c r="E153" s="232"/>
      <c r="F153" s="271"/>
      <c r="G153" s="271"/>
      <c r="H153" s="234"/>
      <c r="I153" s="234"/>
      <c r="J153" s="234"/>
    </row>
    <row r="154" spans="2:10">
      <c r="B154" s="232"/>
      <c r="E154" s="232"/>
      <c r="F154" s="271"/>
      <c r="G154" s="271"/>
      <c r="H154" s="234"/>
      <c r="I154" s="234"/>
      <c r="J154" s="234"/>
    </row>
    <row r="155" spans="2:10">
      <c r="B155" s="232"/>
      <c r="E155" s="232"/>
      <c r="F155" s="271"/>
      <c r="G155" s="271"/>
      <c r="H155" s="234"/>
      <c r="I155" s="234"/>
      <c r="J155" s="234"/>
    </row>
    <row r="156" spans="2:10">
      <c r="B156" s="232"/>
      <c r="E156" s="232"/>
      <c r="F156" s="271"/>
      <c r="G156" s="271"/>
      <c r="H156" s="234"/>
      <c r="I156" s="234"/>
      <c r="J156" s="234"/>
    </row>
    <row r="157" spans="2:10">
      <c r="B157" s="232"/>
      <c r="E157" s="232"/>
      <c r="F157" s="271"/>
      <c r="G157" s="271"/>
      <c r="H157" s="234"/>
      <c r="I157" s="234"/>
      <c r="J157" s="234"/>
    </row>
    <row r="158" spans="2:10">
      <c r="B158" s="232"/>
      <c r="E158" s="232"/>
      <c r="F158" s="271"/>
      <c r="G158" s="271"/>
      <c r="H158" s="234"/>
      <c r="I158" s="234"/>
      <c r="J158" s="234"/>
    </row>
    <row r="159" spans="2:10">
      <c r="B159" s="232"/>
      <c r="E159" s="232"/>
      <c r="F159" s="271"/>
      <c r="G159" s="271"/>
      <c r="H159" s="234"/>
      <c r="I159" s="234"/>
      <c r="J159" s="234"/>
    </row>
    <row r="160" spans="2:10">
      <c r="B160" s="232"/>
      <c r="E160" s="232"/>
      <c r="F160" s="271"/>
      <c r="G160" s="271"/>
      <c r="H160" s="234"/>
      <c r="I160" s="234"/>
      <c r="J160" s="234"/>
    </row>
    <row r="161" spans="2:10">
      <c r="B161" s="232"/>
      <c r="E161" s="232"/>
      <c r="F161" s="271"/>
      <c r="G161" s="271"/>
      <c r="H161" s="234"/>
      <c r="I161" s="234"/>
      <c r="J161" s="234"/>
    </row>
    <row r="162" spans="2:10">
      <c r="B162" s="232"/>
      <c r="E162" s="232"/>
      <c r="F162" s="271"/>
      <c r="G162" s="271"/>
      <c r="H162" s="234"/>
      <c r="I162" s="234"/>
      <c r="J162" s="234"/>
    </row>
    <row r="163" spans="2:10">
      <c r="B163" s="232"/>
      <c r="E163" s="232"/>
      <c r="F163" s="271"/>
      <c r="G163" s="271"/>
      <c r="H163" s="234"/>
      <c r="I163" s="234"/>
      <c r="J163" s="234"/>
    </row>
    <row r="164" spans="2:10">
      <c r="B164" s="232"/>
      <c r="E164" s="232"/>
      <c r="F164" s="271"/>
      <c r="G164" s="271"/>
      <c r="H164" s="234"/>
      <c r="I164" s="234"/>
      <c r="J164" s="234"/>
    </row>
    <row r="165" spans="2:10">
      <c r="B165" s="232"/>
      <c r="E165" s="232"/>
      <c r="F165" s="271"/>
      <c r="G165" s="271"/>
      <c r="H165" s="234"/>
      <c r="I165" s="234"/>
      <c r="J165" s="234"/>
    </row>
    <row r="166" spans="2:10">
      <c r="B166" s="232"/>
      <c r="E166" s="232"/>
      <c r="F166" s="271"/>
      <c r="G166" s="271"/>
      <c r="H166" s="234"/>
      <c r="I166" s="234"/>
      <c r="J166" s="234"/>
    </row>
    <row r="167" spans="2:10">
      <c r="B167" s="232"/>
      <c r="E167" s="232"/>
      <c r="F167" s="234"/>
      <c r="H167" s="234"/>
      <c r="I167" s="234"/>
      <c r="J167" s="234"/>
    </row>
    <row r="168" spans="2:10">
      <c r="B168" s="232"/>
      <c r="E168" s="232"/>
      <c r="F168" s="234"/>
      <c r="H168" s="234"/>
      <c r="I168" s="234"/>
      <c r="J168" s="234"/>
    </row>
    <row r="169" spans="2:10">
      <c r="B169" s="232"/>
      <c r="E169" s="232"/>
      <c r="F169" s="234"/>
      <c r="H169" s="234"/>
      <c r="I169" s="234"/>
      <c r="J169" s="234"/>
    </row>
    <row r="170" spans="2:10">
      <c r="B170" s="232"/>
      <c r="E170" s="232"/>
      <c r="F170" s="234"/>
      <c r="H170" s="234"/>
      <c r="I170" s="234"/>
      <c r="J170" s="234"/>
    </row>
    <row r="171" spans="2:10">
      <c r="B171" s="232"/>
      <c r="E171" s="232"/>
      <c r="F171" s="234"/>
      <c r="H171" s="234"/>
      <c r="I171" s="234"/>
      <c r="J171" s="234"/>
    </row>
    <row r="172" spans="2:10">
      <c r="B172" s="232"/>
      <c r="E172" s="232"/>
      <c r="F172" s="234"/>
      <c r="H172" s="234"/>
      <c r="I172" s="234"/>
      <c r="J172" s="234"/>
    </row>
    <row r="173" spans="2:10">
      <c r="B173" s="232"/>
      <c r="E173" s="232"/>
      <c r="F173" s="234"/>
      <c r="H173" s="234"/>
      <c r="I173" s="234"/>
      <c r="J173" s="234"/>
    </row>
    <row r="174" spans="2:10">
      <c r="B174" s="232"/>
      <c r="E174" s="232"/>
      <c r="F174" s="234"/>
      <c r="H174" s="234"/>
      <c r="I174" s="234"/>
      <c r="J174" s="234"/>
    </row>
    <row r="175" spans="2:10">
      <c r="B175" s="232"/>
      <c r="E175" s="232"/>
      <c r="F175" s="234"/>
      <c r="H175" s="234"/>
      <c r="I175" s="234"/>
      <c r="J175" s="234"/>
    </row>
    <row r="176" spans="2:10">
      <c r="B176" s="232"/>
      <c r="E176" s="232"/>
      <c r="F176" s="234"/>
      <c r="H176" s="234"/>
      <c r="I176" s="234"/>
      <c r="J176" s="234"/>
    </row>
    <row r="177" spans="2:10">
      <c r="B177" s="232"/>
      <c r="E177" s="232"/>
      <c r="F177" s="234"/>
      <c r="H177" s="234"/>
      <c r="I177" s="234"/>
      <c r="J177" s="234"/>
    </row>
    <row r="178" spans="2:10">
      <c r="B178" s="232"/>
      <c r="E178" s="232"/>
      <c r="F178" s="234"/>
      <c r="H178" s="234"/>
      <c r="I178" s="234"/>
      <c r="J178" s="234"/>
    </row>
    <row r="179" spans="2:10">
      <c r="B179" s="232"/>
      <c r="E179" s="232"/>
      <c r="F179" s="234"/>
      <c r="H179" s="234"/>
      <c r="I179" s="234"/>
      <c r="J179" s="234"/>
    </row>
    <row r="180" spans="2:10">
      <c r="B180" s="232"/>
      <c r="E180" s="232"/>
      <c r="F180" s="234"/>
      <c r="H180" s="234"/>
      <c r="I180" s="234"/>
      <c r="J180" s="234"/>
    </row>
    <row r="181" spans="2:10">
      <c r="B181" s="232"/>
      <c r="E181" s="232"/>
      <c r="F181" s="234"/>
      <c r="H181" s="234"/>
      <c r="I181" s="234"/>
      <c r="J181" s="234"/>
    </row>
    <row r="182" spans="2:10">
      <c r="B182" s="232"/>
      <c r="E182" s="232"/>
      <c r="F182" s="234"/>
      <c r="H182" s="234"/>
      <c r="I182" s="234"/>
      <c r="J182" s="234"/>
    </row>
    <row r="183" spans="2:10">
      <c r="B183" s="232"/>
      <c r="E183" s="232"/>
      <c r="F183" s="234"/>
      <c r="H183" s="234"/>
      <c r="I183" s="234"/>
      <c r="J183" s="234"/>
    </row>
    <row r="184" spans="2:10">
      <c r="B184" s="232"/>
      <c r="E184" s="232"/>
      <c r="F184" s="234"/>
      <c r="H184" s="234"/>
      <c r="I184" s="234"/>
      <c r="J184" s="234"/>
    </row>
    <row r="185" spans="2:10">
      <c r="B185" s="232"/>
      <c r="E185" s="232"/>
      <c r="F185" s="234"/>
      <c r="H185" s="234"/>
      <c r="I185" s="234"/>
      <c r="J185" s="234"/>
    </row>
    <row r="186" spans="2:10">
      <c r="B186" s="232"/>
      <c r="E186" s="232"/>
      <c r="F186" s="234"/>
      <c r="H186" s="234"/>
      <c r="I186" s="234"/>
      <c r="J186" s="234"/>
    </row>
    <row r="187" spans="2:10">
      <c r="B187" s="232"/>
      <c r="E187" s="232"/>
      <c r="F187" s="234"/>
      <c r="H187" s="234"/>
      <c r="I187" s="234"/>
      <c r="J187" s="234"/>
    </row>
    <row r="188" spans="2:10">
      <c r="B188" s="232"/>
      <c r="E188" s="232"/>
      <c r="F188" s="234"/>
      <c r="H188" s="234"/>
      <c r="I188" s="234"/>
      <c r="J188" s="234"/>
    </row>
    <row r="189" spans="2:10">
      <c r="B189" s="232"/>
      <c r="E189" s="232"/>
      <c r="F189" s="234"/>
      <c r="H189" s="234"/>
      <c r="I189" s="234"/>
      <c r="J189" s="234"/>
    </row>
    <row r="190" spans="2:10">
      <c r="B190" s="232"/>
      <c r="E190" s="232"/>
      <c r="F190" s="234"/>
      <c r="H190" s="234"/>
      <c r="I190" s="234"/>
      <c r="J190" s="234"/>
    </row>
    <row r="191" spans="2:10">
      <c r="B191" s="232"/>
      <c r="E191" s="232"/>
      <c r="F191" s="234"/>
      <c r="H191" s="234"/>
      <c r="I191" s="234"/>
      <c r="J191" s="234"/>
    </row>
    <row r="192" spans="2:10">
      <c r="B192" s="232"/>
      <c r="E192" s="232"/>
      <c r="F192" s="234"/>
      <c r="H192" s="234"/>
      <c r="I192" s="234"/>
      <c r="J192" s="234"/>
    </row>
    <row r="193" spans="2:10">
      <c r="B193" s="232"/>
      <c r="E193" s="232"/>
      <c r="F193" s="234"/>
      <c r="H193" s="234"/>
      <c r="I193" s="234"/>
      <c r="J193" s="234"/>
    </row>
    <row r="194" spans="2:10">
      <c r="B194" s="232"/>
      <c r="E194" s="232"/>
      <c r="F194" s="234"/>
      <c r="H194" s="234"/>
      <c r="I194" s="234"/>
      <c r="J194" s="234"/>
    </row>
    <row r="195" spans="2:10">
      <c r="B195" s="232"/>
      <c r="E195" s="232"/>
      <c r="F195" s="234"/>
      <c r="H195" s="234"/>
      <c r="I195" s="234"/>
      <c r="J195" s="234"/>
    </row>
    <row r="196" spans="2:10">
      <c r="B196" s="232"/>
      <c r="E196" s="232"/>
      <c r="F196" s="234"/>
      <c r="H196" s="234"/>
      <c r="I196" s="234"/>
      <c r="J196" s="234"/>
    </row>
    <row r="197" spans="2:10">
      <c r="B197" s="232"/>
      <c r="E197" s="232"/>
      <c r="F197" s="234"/>
      <c r="H197" s="234"/>
      <c r="I197" s="234"/>
      <c r="J197" s="234"/>
    </row>
    <row r="198" spans="2:10">
      <c r="B198" s="232"/>
      <c r="E198" s="232"/>
      <c r="F198" s="234"/>
      <c r="H198" s="234"/>
      <c r="I198" s="234"/>
      <c r="J198" s="234"/>
    </row>
    <row r="199" spans="2:10">
      <c r="B199" s="232"/>
      <c r="E199" s="232"/>
      <c r="F199" s="234"/>
      <c r="H199" s="234"/>
      <c r="I199" s="234"/>
      <c r="J199" s="234"/>
    </row>
    <row r="200" spans="2:10">
      <c r="B200" s="232"/>
      <c r="E200" s="232"/>
      <c r="F200" s="234"/>
      <c r="H200" s="234"/>
      <c r="I200" s="234"/>
      <c r="J200" s="234"/>
    </row>
    <row r="201" spans="2:10">
      <c r="B201" s="232"/>
      <c r="E201" s="232"/>
      <c r="F201" s="234"/>
      <c r="H201" s="234"/>
      <c r="I201" s="234"/>
      <c r="J201" s="234"/>
    </row>
    <row r="202" spans="2:10">
      <c r="B202" s="232"/>
      <c r="E202" s="232"/>
      <c r="F202" s="234"/>
      <c r="H202" s="234"/>
      <c r="I202" s="234"/>
      <c r="J202" s="234"/>
    </row>
    <row r="203" spans="2:10">
      <c r="B203" s="232"/>
      <c r="E203" s="232"/>
      <c r="F203" s="234"/>
      <c r="H203" s="234"/>
      <c r="I203" s="234"/>
      <c r="J203" s="234"/>
    </row>
    <row r="204" spans="2:10">
      <c r="B204" s="232"/>
      <c r="E204" s="232"/>
      <c r="F204" s="234"/>
      <c r="H204" s="234"/>
      <c r="I204" s="234"/>
      <c r="J204" s="234"/>
    </row>
    <row r="205" spans="2:10">
      <c r="B205" s="232"/>
      <c r="E205" s="232"/>
      <c r="F205" s="234"/>
      <c r="H205" s="234"/>
      <c r="I205" s="234"/>
      <c r="J205" s="234"/>
    </row>
    <row r="206" spans="2:10">
      <c r="B206" s="232"/>
      <c r="E206" s="232"/>
      <c r="F206" s="234"/>
      <c r="H206" s="234"/>
      <c r="I206" s="234"/>
      <c r="J206" s="234"/>
    </row>
    <row r="207" spans="2:10">
      <c r="B207" s="232"/>
      <c r="E207" s="232"/>
      <c r="F207" s="234"/>
      <c r="H207" s="234"/>
      <c r="I207" s="234"/>
      <c r="J207" s="234"/>
    </row>
    <row r="208" spans="2:10">
      <c r="B208" s="232"/>
      <c r="E208" s="232"/>
      <c r="F208" s="234"/>
      <c r="H208" s="234"/>
      <c r="I208" s="234"/>
      <c r="J208" s="234"/>
    </row>
    <row r="209" spans="2:10">
      <c r="B209" s="232"/>
      <c r="E209" s="232"/>
      <c r="F209" s="234"/>
      <c r="H209" s="234"/>
      <c r="I209" s="234"/>
      <c r="J209" s="234"/>
    </row>
    <row r="210" spans="2:10">
      <c r="B210" s="232"/>
      <c r="E210" s="232"/>
      <c r="F210" s="234"/>
      <c r="H210" s="234"/>
      <c r="I210" s="234"/>
      <c r="J210" s="234"/>
    </row>
    <row r="211" spans="2:10">
      <c r="B211" s="232"/>
      <c r="E211" s="232"/>
      <c r="F211" s="234"/>
      <c r="H211" s="234"/>
      <c r="I211" s="234"/>
      <c r="J211" s="234"/>
    </row>
    <row r="212" spans="2:10">
      <c r="B212" s="232"/>
      <c r="E212" s="232"/>
      <c r="F212" s="234"/>
      <c r="H212" s="234"/>
      <c r="I212" s="234"/>
      <c r="J212" s="234"/>
    </row>
    <row r="213" spans="2:10">
      <c r="B213" s="232"/>
      <c r="E213" s="232"/>
      <c r="F213" s="234"/>
      <c r="H213" s="234"/>
      <c r="I213" s="234"/>
      <c r="J213" s="234"/>
    </row>
    <row r="214" spans="2:10">
      <c r="B214" s="232"/>
      <c r="E214" s="232"/>
      <c r="F214" s="234"/>
      <c r="H214" s="234"/>
      <c r="I214" s="234"/>
      <c r="J214" s="234"/>
    </row>
    <row r="215" spans="2:10">
      <c r="B215" s="232"/>
      <c r="E215" s="232"/>
      <c r="F215" s="234"/>
      <c r="H215" s="234"/>
      <c r="I215" s="234"/>
      <c r="J215" s="234"/>
    </row>
    <row r="216" spans="2:10">
      <c r="B216" s="232"/>
      <c r="E216" s="232"/>
      <c r="F216" s="234"/>
      <c r="H216" s="234"/>
      <c r="I216" s="234"/>
      <c r="J216" s="234"/>
    </row>
    <row r="217" spans="2:10">
      <c r="B217" s="232"/>
      <c r="E217" s="232"/>
      <c r="F217" s="234"/>
      <c r="H217" s="234"/>
      <c r="I217" s="234"/>
      <c r="J217" s="234"/>
    </row>
    <row r="218" spans="2:10">
      <c r="B218" s="232"/>
      <c r="E218" s="232"/>
      <c r="F218" s="234"/>
      <c r="H218" s="234"/>
      <c r="I218" s="234"/>
      <c r="J218" s="234"/>
    </row>
    <row r="219" spans="2:10">
      <c r="B219" s="232"/>
      <c r="E219" s="232"/>
      <c r="F219" s="234"/>
      <c r="H219" s="234"/>
      <c r="I219" s="234"/>
      <c r="J219" s="234"/>
    </row>
    <row r="220" spans="2:10">
      <c r="B220" s="232"/>
      <c r="E220" s="232"/>
      <c r="F220" s="234"/>
      <c r="H220" s="234"/>
      <c r="I220" s="234"/>
      <c r="J220" s="234"/>
    </row>
    <row r="221" spans="2:10">
      <c r="B221" s="232"/>
      <c r="E221" s="232"/>
      <c r="F221" s="234"/>
      <c r="H221" s="234"/>
      <c r="I221" s="234"/>
      <c r="J221" s="234"/>
    </row>
    <row r="222" spans="2:10">
      <c r="B222" s="232"/>
      <c r="E222" s="232"/>
      <c r="F222" s="234"/>
      <c r="H222" s="234"/>
      <c r="I222" s="234"/>
      <c r="J222" s="234"/>
    </row>
    <row r="223" spans="2:10">
      <c r="B223" s="232"/>
      <c r="E223" s="232"/>
      <c r="F223" s="234"/>
      <c r="H223" s="234"/>
      <c r="I223" s="234"/>
      <c r="J223" s="234"/>
    </row>
    <row r="224" spans="2:10">
      <c r="B224" s="232"/>
      <c r="E224" s="232"/>
      <c r="F224" s="234"/>
      <c r="H224" s="234"/>
      <c r="I224" s="234"/>
      <c r="J224" s="234"/>
    </row>
    <row r="225" spans="2:10">
      <c r="B225" s="232"/>
      <c r="E225" s="232"/>
      <c r="F225" s="234"/>
      <c r="H225" s="234"/>
      <c r="I225" s="234"/>
      <c r="J225" s="234"/>
    </row>
    <row r="226" spans="2:10">
      <c r="B226" s="232"/>
      <c r="E226" s="232"/>
      <c r="F226" s="234"/>
      <c r="H226" s="234"/>
      <c r="I226" s="234"/>
      <c r="J226" s="234"/>
    </row>
    <row r="227" spans="2:10">
      <c r="B227" s="232"/>
      <c r="E227" s="232"/>
      <c r="F227" s="234"/>
      <c r="H227" s="234"/>
      <c r="I227" s="234"/>
      <c r="J227" s="234"/>
    </row>
    <row r="228" spans="2:10">
      <c r="B228" s="232"/>
      <c r="E228" s="232"/>
      <c r="F228" s="234"/>
      <c r="H228" s="234"/>
      <c r="I228" s="234"/>
      <c r="J228" s="234"/>
    </row>
    <row r="229" spans="2:10">
      <c r="B229" s="232"/>
      <c r="E229" s="232"/>
      <c r="F229" s="234"/>
      <c r="H229" s="234"/>
      <c r="I229" s="234"/>
      <c r="J229" s="234"/>
    </row>
    <row r="230" spans="2:10">
      <c r="B230" s="232"/>
      <c r="E230" s="232"/>
      <c r="F230" s="234"/>
      <c r="H230" s="234"/>
      <c r="I230" s="234"/>
      <c r="J230" s="234"/>
    </row>
    <row r="231" spans="2:10">
      <c r="B231" s="232"/>
      <c r="E231" s="232"/>
      <c r="F231" s="234"/>
      <c r="H231" s="234"/>
      <c r="I231" s="234"/>
      <c r="J231" s="234"/>
    </row>
    <row r="232" spans="2:10">
      <c r="B232" s="232"/>
      <c r="E232" s="232"/>
      <c r="F232" s="234"/>
      <c r="H232" s="234"/>
      <c r="I232" s="234"/>
      <c r="J232" s="234"/>
    </row>
    <row r="233" spans="2:10">
      <c r="B233" s="232"/>
      <c r="E233" s="232"/>
      <c r="F233" s="234"/>
      <c r="H233" s="234"/>
      <c r="I233" s="234"/>
      <c r="J233" s="234"/>
    </row>
    <row r="234" spans="2:10">
      <c r="B234" s="232"/>
      <c r="E234" s="232"/>
      <c r="F234" s="234"/>
      <c r="H234" s="234"/>
      <c r="I234" s="234"/>
      <c r="J234" s="234"/>
    </row>
    <row r="235" spans="2:10">
      <c r="B235" s="232"/>
      <c r="E235" s="232"/>
      <c r="F235" s="234"/>
      <c r="H235" s="234"/>
      <c r="I235" s="234"/>
      <c r="J235" s="234"/>
    </row>
    <row r="236" spans="2:10">
      <c r="B236" s="232"/>
      <c r="E236" s="232"/>
      <c r="F236" s="234"/>
      <c r="H236" s="234"/>
      <c r="I236" s="234"/>
      <c r="J236" s="234"/>
    </row>
    <row r="237" spans="2:10">
      <c r="B237" s="232"/>
      <c r="E237" s="232"/>
      <c r="F237" s="234"/>
      <c r="H237" s="234"/>
      <c r="I237" s="234"/>
      <c r="J237" s="234"/>
    </row>
    <row r="238" spans="2:10">
      <c r="B238" s="232"/>
      <c r="E238" s="232"/>
      <c r="F238" s="234"/>
      <c r="H238" s="234"/>
      <c r="I238" s="234"/>
      <c r="J238" s="234"/>
    </row>
    <row r="239" spans="2:10">
      <c r="B239" s="232"/>
      <c r="E239" s="232"/>
      <c r="F239" s="234"/>
      <c r="H239" s="234"/>
      <c r="I239" s="234"/>
      <c r="J239" s="234"/>
    </row>
    <row r="240" spans="2:10">
      <c r="B240" s="232"/>
      <c r="E240" s="232"/>
      <c r="F240" s="234"/>
      <c r="H240" s="234"/>
      <c r="I240" s="234"/>
      <c r="J240" s="234"/>
    </row>
    <row r="241" spans="2:10">
      <c r="B241" s="232"/>
      <c r="E241" s="232"/>
      <c r="F241" s="234"/>
      <c r="H241" s="234"/>
      <c r="I241" s="234"/>
      <c r="J241" s="234"/>
    </row>
    <row r="242" spans="2:10">
      <c r="B242" s="232"/>
      <c r="E242" s="232"/>
      <c r="F242" s="234"/>
      <c r="H242" s="234"/>
      <c r="I242" s="234"/>
      <c r="J242" s="234"/>
    </row>
    <row r="243" spans="2:10">
      <c r="B243" s="232"/>
      <c r="E243" s="232"/>
      <c r="F243" s="234"/>
      <c r="H243" s="234"/>
      <c r="I243" s="234"/>
      <c r="J243" s="234"/>
    </row>
    <row r="244" spans="2:10">
      <c r="B244" s="232"/>
      <c r="E244" s="232"/>
      <c r="F244" s="234"/>
      <c r="H244" s="234"/>
      <c r="I244" s="234"/>
      <c r="J244" s="234"/>
    </row>
    <row r="245" spans="2:10">
      <c r="B245" s="232"/>
      <c r="E245" s="232"/>
      <c r="F245" s="234"/>
      <c r="H245" s="234"/>
      <c r="I245" s="234"/>
      <c r="J245" s="234"/>
    </row>
    <row r="246" spans="2:10">
      <c r="B246" s="232"/>
      <c r="E246" s="232"/>
      <c r="F246" s="234"/>
      <c r="H246" s="234"/>
      <c r="I246" s="234"/>
      <c r="J246" s="234"/>
    </row>
    <row r="247" spans="2:10">
      <c r="B247" s="232"/>
      <c r="E247" s="232"/>
      <c r="F247" s="234"/>
      <c r="H247" s="234"/>
      <c r="I247" s="234"/>
      <c r="J247" s="234"/>
    </row>
    <row r="248" spans="2:10">
      <c r="B248" s="232"/>
      <c r="E248" s="232"/>
      <c r="F248" s="234"/>
      <c r="H248" s="234"/>
      <c r="I248" s="234"/>
      <c r="J248" s="234"/>
    </row>
    <row r="249" spans="2:10">
      <c r="B249" s="232"/>
      <c r="E249" s="232"/>
      <c r="F249" s="234"/>
      <c r="H249" s="234"/>
      <c r="I249" s="234"/>
      <c r="J249" s="234"/>
    </row>
    <row r="250" spans="2:10">
      <c r="B250" s="232"/>
      <c r="E250" s="232"/>
      <c r="F250" s="234"/>
      <c r="H250" s="234"/>
      <c r="I250" s="234"/>
      <c r="J250" s="234"/>
    </row>
    <row r="251" spans="2:10">
      <c r="B251" s="232"/>
      <c r="E251" s="232"/>
      <c r="F251" s="234"/>
      <c r="H251" s="234"/>
      <c r="I251" s="234"/>
      <c r="J251" s="234"/>
    </row>
    <row r="252" spans="2:10">
      <c r="B252" s="232"/>
      <c r="E252" s="232"/>
      <c r="F252" s="234"/>
      <c r="H252" s="234"/>
      <c r="I252" s="234"/>
      <c r="J252" s="234"/>
    </row>
    <row r="253" spans="2:10">
      <c r="B253" s="232"/>
      <c r="E253" s="232"/>
      <c r="F253" s="234"/>
      <c r="H253" s="234"/>
      <c r="I253" s="234"/>
      <c r="J253" s="234"/>
    </row>
    <row r="254" spans="2:10">
      <c r="B254" s="232"/>
      <c r="E254" s="232"/>
      <c r="F254" s="234"/>
      <c r="H254" s="234"/>
      <c r="I254" s="234"/>
      <c r="J254" s="234"/>
    </row>
    <row r="255" spans="2:10">
      <c r="B255" s="232"/>
      <c r="E255" s="232"/>
      <c r="F255" s="234"/>
      <c r="H255" s="234"/>
      <c r="I255" s="234"/>
      <c r="J255" s="234"/>
    </row>
    <row r="256" spans="2:10">
      <c r="B256" s="232"/>
      <c r="E256" s="232"/>
      <c r="F256" s="234"/>
      <c r="H256" s="234"/>
      <c r="I256" s="234"/>
      <c r="J256" s="234"/>
    </row>
    <row r="257" spans="2:10">
      <c r="B257" s="232"/>
      <c r="E257" s="232"/>
      <c r="F257" s="234"/>
      <c r="H257" s="234"/>
      <c r="I257" s="234"/>
      <c r="J257" s="234"/>
    </row>
    <row r="258" spans="2:10">
      <c r="B258" s="232"/>
      <c r="E258" s="232"/>
      <c r="F258" s="234"/>
      <c r="H258" s="234"/>
      <c r="I258" s="234"/>
      <c r="J258" s="234"/>
    </row>
    <row r="259" spans="2:10">
      <c r="B259" s="232"/>
      <c r="E259" s="232"/>
      <c r="F259" s="234"/>
      <c r="H259" s="234"/>
      <c r="I259" s="234"/>
      <c r="J259" s="234"/>
    </row>
    <row r="260" spans="2:10">
      <c r="B260" s="232"/>
      <c r="E260" s="232"/>
      <c r="F260" s="234"/>
      <c r="H260" s="234"/>
      <c r="I260" s="234"/>
      <c r="J260" s="234"/>
    </row>
    <row r="261" spans="2:10">
      <c r="B261" s="232"/>
      <c r="E261" s="232"/>
      <c r="F261" s="234"/>
      <c r="H261" s="234"/>
      <c r="I261" s="234"/>
      <c r="J261" s="234"/>
    </row>
    <row r="262" spans="2:10">
      <c r="B262" s="232"/>
      <c r="E262" s="232"/>
      <c r="F262" s="234"/>
      <c r="H262" s="234"/>
      <c r="I262" s="234"/>
      <c r="J262" s="234"/>
    </row>
    <row r="263" spans="2:10">
      <c r="B263" s="232"/>
      <c r="E263" s="232"/>
      <c r="F263" s="234"/>
      <c r="H263" s="234"/>
      <c r="I263" s="234"/>
      <c r="J263" s="234"/>
    </row>
    <row r="264" spans="2:10">
      <c r="B264" s="232"/>
      <c r="E264" s="232"/>
      <c r="F264" s="234"/>
      <c r="H264" s="234"/>
      <c r="I264" s="234"/>
      <c r="J264" s="234"/>
    </row>
    <row r="265" spans="2:10">
      <c r="B265" s="232"/>
      <c r="E265" s="232"/>
      <c r="F265" s="234"/>
      <c r="H265" s="234"/>
      <c r="I265" s="234"/>
      <c r="J265" s="234"/>
    </row>
    <row r="266" spans="2:10">
      <c r="B266" s="232"/>
      <c r="E266" s="232"/>
      <c r="F266" s="234"/>
      <c r="H266" s="234"/>
      <c r="I266" s="234"/>
      <c r="J266" s="234"/>
    </row>
    <row r="267" spans="2:10">
      <c r="B267" s="232"/>
      <c r="E267" s="232"/>
      <c r="F267" s="234"/>
      <c r="H267" s="234"/>
      <c r="I267" s="234"/>
      <c r="J267" s="234"/>
    </row>
    <row r="268" spans="2:10">
      <c r="B268" s="232"/>
      <c r="E268" s="232"/>
      <c r="F268" s="234"/>
      <c r="H268" s="234"/>
      <c r="I268" s="234"/>
      <c r="J268" s="234"/>
    </row>
    <row r="269" spans="2:10">
      <c r="B269" s="232"/>
      <c r="E269" s="232"/>
      <c r="F269" s="234"/>
      <c r="H269" s="234"/>
      <c r="I269" s="234"/>
      <c r="J269" s="234"/>
    </row>
    <row r="270" spans="2:10">
      <c r="B270" s="232"/>
      <c r="E270" s="232"/>
      <c r="F270" s="234"/>
      <c r="H270" s="234"/>
      <c r="I270" s="234"/>
      <c r="J270" s="234"/>
    </row>
    <row r="271" spans="2:10">
      <c r="B271" s="232"/>
      <c r="E271" s="232"/>
      <c r="F271" s="234"/>
      <c r="H271" s="234"/>
      <c r="I271" s="234"/>
      <c r="J271" s="234"/>
    </row>
    <row r="272" spans="2:10">
      <c r="B272" s="232"/>
      <c r="E272" s="232"/>
      <c r="F272" s="234"/>
      <c r="H272" s="234"/>
      <c r="I272" s="234"/>
      <c r="J272" s="234"/>
    </row>
    <row r="273" spans="2:10">
      <c r="B273" s="232"/>
      <c r="E273" s="232"/>
      <c r="F273" s="234"/>
      <c r="H273" s="234"/>
      <c r="I273" s="234"/>
      <c r="J273" s="234"/>
    </row>
    <row r="274" spans="2:10">
      <c r="B274" s="232"/>
      <c r="E274" s="232"/>
      <c r="F274" s="234"/>
      <c r="H274" s="234"/>
      <c r="I274" s="234"/>
      <c r="J274" s="234"/>
    </row>
    <row r="275" spans="2:10">
      <c r="B275" s="232"/>
      <c r="E275" s="232"/>
      <c r="F275" s="234"/>
      <c r="H275" s="234"/>
      <c r="I275" s="234"/>
      <c r="J275" s="234"/>
    </row>
    <row r="276" spans="2:10">
      <c r="B276" s="232"/>
      <c r="E276" s="232"/>
      <c r="F276" s="234"/>
      <c r="H276" s="234"/>
      <c r="I276" s="234"/>
      <c r="J276" s="234"/>
    </row>
    <row r="277" spans="2:10">
      <c r="B277" s="232"/>
      <c r="E277" s="232"/>
      <c r="F277" s="234"/>
      <c r="H277" s="234"/>
      <c r="I277" s="234"/>
      <c r="J277" s="234"/>
    </row>
    <row r="278" spans="2:10">
      <c r="B278" s="232"/>
      <c r="E278" s="232"/>
      <c r="F278" s="234"/>
      <c r="H278" s="234"/>
      <c r="I278" s="234"/>
      <c r="J278" s="234"/>
    </row>
    <row r="279" spans="2:10">
      <c r="B279" s="232"/>
      <c r="E279" s="232"/>
      <c r="F279" s="234"/>
      <c r="H279" s="234"/>
      <c r="I279" s="234"/>
      <c r="J279" s="234"/>
    </row>
    <row r="280" spans="2:10">
      <c r="B280" s="232"/>
      <c r="E280" s="232"/>
      <c r="F280" s="234"/>
      <c r="H280" s="234"/>
      <c r="I280" s="234"/>
      <c r="J280" s="234"/>
    </row>
    <row r="281" spans="2:10">
      <c r="B281" s="232"/>
      <c r="E281" s="232"/>
      <c r="F281" s="234"/>
      <c r="H281" s="234"/>
      <c r="I281" s="234"/>
      <c r="J281" s="234"/>
    </row>
    <row r="282" spans="2:10">
      <c r="B282" s="232"/>
      <c r="E282" s="232"/>
      <c r="F282" s="234"/>
      <c r="H282" s="234"/>
      <c r="I282" s="234"/>
      <c r="J282" s="234"/>
    </row>
    <row r="283" spans="2:10">
      <c r="B283" s="232"/>
      <c r="E283" s="232"/>
      <c r="F283" s="234"/>
      <c r="H283" s="234"/>
      <c r="I283" s="234"/>
      <c r="J283" s="234"/>
    </row>
    <row r="284" spans="2:10">
      <c r="B284" s="232"/>
      <c r="E284" s="232"/>
      <c r="F284" s="234"/>
      <c r="H284" s="234"/>
      <c r="I284" s="234"/>
      <c r="J284" s="234"/>
    </row>
    <row r="285" spans="2:10">
      <c r="B285" s="232"/>
      <c r="E285" s="232"/>
      <c r="F285" s="234"/>
      <c r="H285" s="234"/>
      <c r="I285" s="234"/>
      <c r="J285" s="234"/>
    </row>
    <row r="286" spans="2:10">
      <c r="B286" s="232"/>
      <c r="E286" s="232"/>
      <c r="F286" s="234"/>
      <c r="H286" s="234"/>
      <c r="I286" s="234"/>
      <c r="J286" s="234"/>
    </row>
    <row r="287" spans="2:10">
      <c r="B287" s="232"/>
      <c r="E287" s="232"/>
      <c r="F287" s="234"/>
      <c r="H287" s="234"/>
      <c r="I287" s="234"/>
      <c r="J287" s="234"/>
    </row>
    <row r="288" spans="2:10">
      <c r="B288" s="232"/>
      <c r="E288" s="232"/>
      <c r="F288" s="234"/>
      <c r="H288" s="234"/>
      <c r="I288" s="234"/>
      <c r="J288" s="234"/>
    </row>
    <row r="289" spans="2:10">
      <c r="B289" s="232"/>
      <c r="E289" s="232"/>
      <c r="F289" s="234"/>
      <c r="H289" s="234"/>
      <c r="I289" s="234"/>
      <c r="J289" s="234"/>
    </row>
    <row r="290" spans="2:10">
      <c r="B290" s="232"/>
      <c r="E290" s="232"/>
      <c r="F290" s="234"/>
      <c r="H290" s="234"/>
      <c r="I290" s="234"/>
      <c r="J290" s="234"/>
    </row>
    <row r="291" spans="2:10">
      <c r="B291" s="232"/>
      <c r="E291" s="232"/>
      <c r="F291" s="234"/>
      <c r="H291" s="234"/>
      <c r="I291" s="234"/>
      <c r="J291" s="234"/>
    </row>
    <row r="292" spans="2:10">
      <c r="B292" s="232"/>
      <c r="E292" s="232"/>
      <c r="F292" s="234"/>
      <c r="H292" s="234"/>
      <c r="I292" s="234"/>
      <c r="J292" s="234"/>
    </row>
    <row r="293" spans="2:10">
      <c r="B293" s="232"/>
      <c r="E293" s="232"/>
      <c r="F293" s="234"/>
      <c r="H293" s="234"/>
      <c r="I293" s="234"/>
      <c r="J293" s="234"/>
    </row>
    <row r="294" spans="2:10">
      <c r="B294" s="232"/>
      <c r="E294" s="232"/>
      <c r="F294" s="234"/>
      <c r="H294" s="234"/>
      <c r="I294" s="234"/>
      <c r="J294" s="234"/>
    </row>
    <row r="295" spans="2:10">
      <c r="B295" s="232"/>
      <c r="E295" s="232"/>
      <c r="F295" s="234"/>
      <c r="H295" s="234"/>
      <c r="I295" s="234"/>
      <c r="J295" s="234"/>
    </row>
    <row r="296" spans="2:10">
      <c r="B296" s="232"/>
      <c r="E296" s="232"/>
      <c r="F296" s="234"/>
      <c r="H296" s="234"/>
      <c r="I296" s="234"/>
      <c r="J296" s="234"/>
    </row>
    <row r="297" spans="2:10">
      <c r="B297" s="232"/>
      <c r="E297" s="232"/>
      <c r="F297" s="234"/>
      <c r="H297" s="234"/>
      <c r="I297" s="234"/>
      <c r="J297" s="234"/>
    </row>
    <row r="298" spans="2:10">
      <c r="B298" s="232"/>
      <c r="E298" s="232"/>
      <c r="F298" s="234"/>
      <c r="H298" s="234"/>
      <c r="I298" s="234"/>
      <c r="J298" s="234"/>
    </row>
    <row r="299" spans="2:10">
      <c r="B299" s="232"/>
      <c r="E299" s="232"/>
      <c r="F299" s="234"/>
      <c r="H299" s="234"/>
      <c r="I299" s="234"/>
      <c r="J299" s="234"/>
    </row>
    <row r="300" spans="2:10">
      <c r="B300" s="232"/>
      <c r="E300" s="232"/>
      <c r="F300" s="234"/>
      <c r="H300" s="234"/>
      <c r="I300" s="234"/>
      <c r="J300" s="234"/>
    </row>
    <row r="301" spans="2:10">
      <c r="B301" s="232"/>
      <c r="E301" s="232"/>
      <c r="F301" s="234"/>
      <c r="H301" s="234"/>
      <c r="I301" s="234"/>
      <c r="J301" s="234"/>
    </row>
    <row r="302" spans="2:10">
      <c r="B302" s="232"/>
      <c r="E302" s="232"/>
      <c r="F302" s="234"/>
      <c r="H302" s="234"/>
      <c r="I302" s="234"/>
      <c r="J302" s="234"/>
    </row>
    <row r="303" spans="2:10">
      <c r="B303" s="232"/>
      <c r="E303" s="232"/>
      <c r="F303" s="234"/>
      <c r="H303" s="234"/>
      <c r="I303" s="234"/>
      <c r="J303" s="234"/>
    </row>
    <row r="304" spans="2:10">
      <c r="B304" s="232"/>
      <c r="E304" s="232"/>
      <c r="F304" s="234"/>
      <c r="H304" s="234"/>
      <c r="I304" s="234"/>
      <c r="J304" s="234"/>
    </row>
    <row r="305" spans="2:10">
      <c r="B305" s="232"/>
      <c r="E305" s="232"/>
      <c r="F305" s="234"/>
      <c r="H305" s="234"/>
      <c r="I305" s="234"/>
      <c r="J305" s="234"/>
    </row>
    <row r="306" spans="2:10">
      <c r="B306" s="232"/>
      <c r="E306" s="232"/>
      <c r="F306" s="234"/>
      <c r="H306" s="234"/>
      <c r="I306" s="234"/>
      <c r="J306" s="234"/>
    </row>
    <row r="307" spans="2:10">
      <c r="B307" s="232"/>
      <c r="E307" s="232"/>
      <c r="F307" s="234"/>
      <c r="H307" s="234"/>
      <c r="I307" s="234"/>
      <c r="J307" s="234"/>
    </row>
    <row r="308" spans="2:10">
      <c r="B308" s="232"/>
      <c r="E308" s="232"/>
      <c r="F308" s="234"/>
      <c r="H308" s="234"/>
      <c r="I308" s="234"/>
      <c r="J308" s="234"/>
    </row>
    <row r="309" spans="2:10">
      <c r="B309" s="232"/>
      <c r="E309" s="232"/>
      <c r="F309" s="234"/>
      <c r="H309" s="234"/>
      <c r="I309" s="234"/>
      <c r="J309" s="234"/>
    </row>
    <row r="310" spans="2:10">
      <c r="B310" s="232"/>
      <c r="E310" s="232"/>
      <c r="F310" s="234"/>
      <c r="H310" s="234"/>
      <c r="I310" s="234"/>
      <c r="J310" s="234"/>
    </row>
    <row r="311" spans="2:10">
      <c r="B311" s="232"/>
      <c r="E311" s="232"/>
      <c r="F311" s="234"/>
      <c r="H311" s="234"/>
      <c r="I311" s="234"/>
      <c r="J311" s="234"/>
    </row>
    <row r="312" spans="2:10">
      <c r="B312" s="232"/>
      <c r="E312" s="232"/>
      <c r="F312" s="234"/>
      <c r="H312" s="234"/>
      <c r="I312" s="234"/>
      <c r="J312" s="234"/>
    </row>
    <row r="313" spans="2:10">
      <c r="B313" s="232"/>
      <c r="E313" s="232"/>
      <c r="F313" s="234"/>
      <c r="H313" s="234"/>
      <c r="I313" s="234"/>
      <c r="J313" s="234"/>
    </row>
    <row r="314" spans="2:10">
      <c r="B314" s="232"/>
      <c r="E314" s="232"/>
      <c r="F314" s="234"/>
      <c r="H314" s="234"/>
      <c r="I314" s="234"/>
      <c r="J314" s="234"/>
    </row>
    <row r="315" spans="2:10">
      <c r="B315" s="232"/>
      <c r="E315" s="232"/>
      <c r="F315" s="234"/>
      <c r="H315" s="234"/>
      <c r="I315" s="234"/>
      <c r="J315" s="234"/>
    </row>
    <row r="316" spans="2:10">
      <c r="B316" s="232"/>
      <c r="E316" s="232"/>
      <c r="F316" s="234"/>
      <c r="H316" s="234"/>
      <c r="I316" s="234"/>
      <c r="J316" s="234"/>
    </row>
    <row r="317" spans="2:10">
      <c r="B317" s="232"/>
      <c r="E317" s="232"/>
      <c r="F317" s="234"/>
      <c r="H317" s="234"/>
      <c r="I317" s="234"/>
      <c r="J317" s="234"/>
    </row>
    <row r="318" spans="2:10">
      <c r="B318" s="232"/>
      <c r="E318" s="232"/>
      <c r="F318" s="234"/>
      <c r="H318" s="234"/>
      <c r="I318" s="234"/>
      <c r="J318" s="234"/>
    </row>
    <row r="319" spans="2:10">
      <c r="B319" s="232"/>
      <c r="E319" s="232"/>
      <c r="F319" s="234"/>
      <c r="H319" s="234"/>
      <c r="I319" s="234"/>
      <c r="J319" s="234"/>
    </row>
    <row r="320" spans="2:10">
      <c r="B320" s="232"/>
      <c r="E320" s="232"/>
      <c r="F320" s="234"/>
      <c r="H320" s="234"/>
      <c r="I320" s="234"/>
      <c r="J320" s="234"/>
    </row>
    <row r="321" spans="2:10">
      <c r="B321" s="232"/>
      <c r="E321" s="232"/>
      <c r="F321" s="234"/>
      <c r="H321" s="234"/>
      <c r="I321" s="234"/>
      <c r="J321" s="234"/>
    </row>
    <row r="322" spans="2:10">
      <c r="B322" s="232"/>
      <c r="E322" s="232"/>
      <c r="F322" s="234"/>
      <c r="H322" s="234"/>
      <c r="I322" s="234"/>
      <c r="J322" s="234"/>
    </row>
    <row r="323" spans="2:10">
      <c r="B323" s="232"/>
      <c r="E323" s="232"/>
      <c r="F323" s="234"/>
      <c r="H323" s="234"/>
      <c r="I323" s="234"/>
      <c r="J323" s="234"/>
    </row>
    <row r="324" spans="2:10">
      <c r="B324" s="232"/>
      <c r="E324" s="232"/>
      <c r="F324" s="234"/>
      <c r="H324" s="234"/>
      <c r="I324" s="234"/>
      <c r="J324" s="234"/>
    </row>
    <row r="325" spans="2:10">
      <c r="B325" s="232"/>
      <c r="E325" s="232"/>
      <c r="F325" s="234"/>
      <c r="H325" s="234"/>
      <c r="I325" s="234"/>
      <c r="J325" s="234"/>
    </row>
    <row r="326" spans="2:10">
      <c r="B326" s="232"/>
      <c r="E326" s="232"/>
      <c r="F326" s="234"/>
      <c r="H326" s="234"/>
      <c r="I326" s="234"/>
      <c r="J326" s="234"/>
    </row>
    <row r="327" spans="2:10">
      <c r="B327" s="232"/>
      <c r="E327" s="232"/>
      <c r="F327" s="234"/>
      <c r="H327" s="234"/>
      <c r="I327" s="234"/>
      <c r="J327" s="234"/>
    </row>
    <row r="328" spans="2:10">
      <c r="B328" s="232"/>
      <c r="E328" s="232"/>
      <c r="F328" s="234"/>
      <c r="H328" s="234"/>
      <c r="I328" s="234"/>
      <c r="J328" s="234"/>
    </row>
    <row r="329" spans="2:10">
      <c r="B329" s="232"/>
      <c r="E329" s="232"/>
      <c r="F329" s="234"/>
      <c r="H329" s="234"/>
      <c r="I329" s="234"/>
      <c r="J329" s="234"/>
    </row>
    <row r="330" spans="2:10">
      <c r="B330" s="232"/>
      <c r="E330" s="232"/>
      <c r="F330" s="234"/>
      <c r="H330" s="234"/>
      <c r="I330" s="234"/>
      <c r="J330" s="234"/>
    </row>
    <row r="331" spans="2:10">
      <c r="B331" s="232"/>
      <c r="E331" s="232"/>
      <c r="F331" s="234"/>
      <c r="H331" s="234"/>
      <c r="I331" s="234"/>
      <c r="J331" s="234"/>
    </row>
    <row r="332" spans="2:10">
      <c r="B332" s="232"/>
      <c r="E332" s="232"/>
      <c r="F332" s="234"/>
      <c r="H332" s="234"/>
      <c r="I332" s="234"/>
      <c r="J332" s="234"/>
    </row>
    <row r="333" spans="2:10">
      <c r="B333" s="232"/>
      <c r="E333" s="232"/>
      <c r="F333" s="234"/>
      <c r="H333" s="234"/>
      <c r="I333" s="234"/>
      <c r="J333" s="234"/>
    </row>
    <row r="334" spans="2:10">
      <c r="B334" s="232"/>
      <c r="E334" s="232"/>
      <c r="F334" s="234"/>
      <c r="H334" s="234"/>
      <c r="I334" s="234"/>
      <c r="J334" s="234"/>
    </row>
    <row r="335" spans="2:10">
      <c r="B335" s="232"/>
      <c r="E335" s="232"/>
      <c r="F335" s="234"/>
      <c r="H335" s="234"/>
      <c r="I335" s="234"/>
      <c r="J335" s="234"/>
    </row>
    <row r="336" spans="2:10">
      <c r="B336" s="232"/>
      <c r="E336" s="232"/>
      <c r="F336" s="234"/>
      <c r="H336" s="234"/>
      <c r="I336" s="234"/>
      <c r="J336" s="234"/>
    </row>
    <row r="337" spans="2:10">
      <c r="B337" s="232"/>
      <c r="E337" s="232"/>
      <c r="F337" s="234"/>
      <c r="H337" s="234"/>
      <c r="I337" s="234"/>
      <c r="J337" s="234"/>
    </row>
    <row r="338" spans="2:10">
      <c r="B338" s="232"/>
      <c r="E338" s="232"/>
      <c r="F338" s="234"/>
      <c r="H338" s="234"/>
      <c r="I338" s="234"/>
      <c r="J338" s="234"/>
    </row>
    <row r="339" spans="2:10">
      <c r="B339" s="232"/>
      <c r="E339" s="232"/>
      <c r="F339" s="234"/>
      <c r="H339" s="234"/>
      <c r="I339" s="234"/>
      <c r="J339" s="234"/>
    </row>
    <row r="340" spans="2:10">
      <c r="B340" s="232"/>
      <c r="E340" s="232"/>
      <c r="F340" s="234"/>
      <c r="H340" s="234"/>
      <c r="I340" s="234"/>
      <c r="J340" s="234"/>
    </row>
    <row r="341" spans="2:10">
      <c r="B341" s="232"/>
      <c r="E341" s="232"/>
      <c r="F341" s="234"/>
      <c r="H341" s="234"/>
      <c r="I341" s="234"/>
      <c r="J341" s="234"/>
    </row>
    <row r="342" spans="2:10">
      <c r="B342" s="232"/>
      <c r="E342" s="232"/>
      <c r="F342" s="234"/>
      <c r="H342" s="234"/>
      <c r="I342" s="234"/>
      <c r="J342" s="234"/>
    </row>
    <row r="343" spans="2:10">
      <c r="B343" s="232"/>
      <c r="E343" s="232"/>
      <c r="F343" s="234"/>
      <c r="H343" s="234"/>
      <c r="I343" s="234"/>
      <c r="J343" s="234"/>
    </row>
    <row r="344" spans="2:10">
      <c r="B344" s="232"/>
      <c r="E344" s="232"/>
      <c r="F344" s="234"/>
      <c r="H344" s="234"/>
      <c r="I344" s="234"/>
      <c r="J344" s="234"/>
    </row>
    <row r="345" spans="2:10">
      <c r="B345" s="232"/>
      <c r="E345" s="232"/>
      <c r="F345" s="234"/>
      <c r="H345" s="234"/>
      <c r="I345" s="234"/>
      <c r="J345" s="234"/>
    </row>
    <row r="346" spans="2:10">
      <c r="B346" s="232"/>
      <c r="E346" s="232"/>
      <c r="F346" s="234"/>
      <c r="H346" s="234"/>
      <c r="I346" s="234"/>
      <c r="J346" s="234"/>
    </row>
    <row r="347" spans="2:10">
      <c r="B347" s="232"/>
      <c r="E347" s="232"/>
      <c r="F347" s="234"/>
      <c r="H347" s="234"/>
      <c r="I347" s="234"/>
      <c r="J347" s="234"/>
    </row>
    <row r="348" spans="2:10">
      <c r="B348" s="232"/>
      <c r="E348" s="232"/>
      <c r="F348" s="234"/>
      <c r="H348" s="234"/>
      <c r="I348" s="234"/>
      <c r="J348" s="234"/>
    </row>
    <row r="349" spans="2:10">
      <c r="B349" s="232"/>
      <c r="E349" s="232"/>
      <c r="F349" s="234"/>
      <c r="H349" s="234"/>
      <c r="I349" s="234"/>
      <c r="J349" s="234"/>
    </row>
    <row r="350" spans="2:10">
      <c r="B350" s="232"/>
      <c r="E350" s="232"/>
      <c r="F350" s="234"/>
      <c r="H350" s="234"/>
      <c r="I350" s="234"/>
      <c r="J350" s="234"/>
    </row>
    <row r="351" spans="2:10">
      <c r="B351" s="232"/>
      <c r="E351" s="232"/>
      <c r="F351" s="234"/>
      <c r="H351" s="234"/>
      <c r="I351" s="234"/>
      <c r="J351" s="234"/>
    </row>
    <row r="352" spans="2:10">
      <c r="B352" s="232"/>
      <c r="E352" s="232"/>
      <c r="F352" s="234"/>
      <c r="H352" s="234"/>
      <c r="I352" s="234"/>
      <c r="J352" s="234"/>
    </row>
    <row r="353" spans="2:10">
      <c r="B353" s="232"/>
      <c r="E353" s="232"/>
      <c r="F353" s="234"/>
      <c r="H353" s="234"/>
      <c r="I353" s="234"/>
      <c r="J353" s="234"/>
    </row>
    <row r="354" spans="2:10">
      <c r="B354" s="232"/>
      <c r="E354" s="232"/>
      <c r="F354" s="234"/>
      <c r="H354" s="234"/>
      <c r="I354" s="234"/>
      <c r="J354" s="234"/>
    </row>
    <row r="355" spans="2:10">
      <c r="B355" s="232"/>
      <c r="E355" s="232"/>
      <c r="F355" s="234"/>
      <c r="H355" s="234"/>
      <c r="I355" s="234"/>
      <c r="J355" s="234"/>
    </row>
    <row r="356" spans="2:10">
      <c r="B356" s="232"/>
      <c r="E356" s="232"/>
      <c r="F356" s="234"/>
      <c r="H356" s="234"/>
      <c r="I356" s="234"/>
      <c r="J356" s="234"/>
    </row>
    <row r="357" spans="2:10">
      <c r="B357" s="232"/>
      <c r="E357" s="232"/>
      <c r="F357" s="234"/>
      <c r="H357" s="234"/>
      <c r="I357" s="234"/>
      <c r="J357" s="234"/>
    </row>
    <row r="358" spans="2:10">
      <c r="B358" s="232"/>
      <c r="E358" s="232"/>
      <c r="F358" s="234"/>
      <c r="H358" s="234"/>
      <c r="I358" s="234"/>
      <c r="J358" s="234"/>
    </row>
    <row r="359" spans="2:10">
      <c r="B359" s="232"/>
      <c r="E359" s="232"/>
      <c r="F359" s="234"/>
      <c r="H359" s="234"/>
      <c r="I359" s="234"/>
      <c r="J359" s="234"/>
    </row>
    <row r="360" spans="2:10">
      <c r="B360" s="232"/>
      <c r="E360" s="232"/>
      <c r="F360" s="234"/>
      <c r="H360" s="234"/>
      <c r="I360" s="234"/>
      <c r="J360" s="234"/>
    </row>
    <row r="361" spans="2:10">
      <c r="B361" s="232"/>
      <c r="E361" s="232"/>
      <c r="F361" s="234"/>
      <c r="H361" s="234"/>
      <c r="I361" s="234"/>
      <c r="J361" s="234"/>
    </row>
    <row r="362" spans="2:10">
      <c r="B362" s="232"/>
      <c r="E362" s="232"/>
      <c r="F362" s="234"/>
      <c r="H362" s="234"/>
      <c r="I362" s="234"/>
      <c r="J362" s="234"/>
    </row>
    <row r="363" spans="2:10">
      <c r="B363" s="232"/>
      <c r="E363" s="232"/>
      <c r="F363" s="234"/>
      <c r="H363" s="234"/>
      <c r="I363" s="234"/>
      <c r="J363" s="234"/>
    </row>
    <row r="364" spans="2:10">
      <c r="B364" s="232"/>
      <c r="E364" s="232"/>
      <c r="F364" s="234"/>
      <c r="H364" s="234"/>
      <c r="I364" s="234"/>
      <c r="J364" s="234"/>
    </row>
    <row r="365" spans="2:10">
      <c r="B365" s="232"/>
      <c r="E365" s="232"/>
      <c r="F365" s="234"/>
      <c r="H365" s="234"/>
      <c r="I365" s="234"/>
      <c r="J365" s="234"/>
    </row>
    <row r="366" spans="2:10">
      <c r="B366" s="232"/>
      <c r="E366" s="232"/>
      <c r="F366" s="234"/>
      <c r="H366" s="234"/>
      <c r="I366" s="234"/>
      <c r="J366" s="234"/>
    </row>
    <row r="367" spans="2:10">
      <c r="B367" s="232"/>
      <c r="E367" s="232"/>
      <c r="F367" s="234"/>
      <c r="H367" s="234"/>
      <c r="I367" s="234"/>
      <c r="J367" s="234"/>
    </row>
    <row r="368" spans="2:10">
      <c r="B368" s="232"/>
      <c r="E368" s="232"/>
      <c r="F368" s="234"/>
      <c r="H368" s="234"/>
      <c r="I368" s="234"/>
      <c r="J368" s="234"/>
    </row>
    <row r="369" spans="2:10">
      <c r="B369" s="232"/>
      <c r="E369" s="232"/>
      <c r="F369" s="234"/>
      <c r="H369" s="234"/>
      <c r="I369" s="234"/>
      <c r="J369" s="234"/>
    </row>
    <row r="370" spans="2:10">
      <c r="B370" s="232"/>
      <c r="E370" s="232"/>
      <c r="F370" s="234"/>
      <c r="H370" s="234"/>
      <c r="I370" s="234"/>
      <c r="J370" s="234"/>
    </row>
    <row r="371" spans="2:10">
      <c r="B371" s="232"/>
      <c r="E371" s="232"/>
      <c r="F371" s="234"/>
      <c r="H371" s="234"/>
      <c r="I371" s="234"/>
      <c r="J371" s="234"/>
    </row>
    <row r="372" spans="2:10">
      <c r="B372" s="232"/>
      <c r="E372" s="232"/>
      <c r="F372" s="234"/>
      <c r="H372" s="234"/>
      <c r="I372" s="234"/>
      <c r="J372" s="234"/>
    </row>
    <row r="373" spans="2:10">
      <c r="B373" s="232"/>
      <c r="E373" s="232"/>
      <c r="F373" s="234"/>
      <c r="H373" s="234"/>
      <c r="I373" s="234"/>
      <c r="J373" s="234"/>
    </row>
    <row r="374" spans="2:10">
      <c r="B374" s="232"/>
      <c r="E374" s="232"/>
      <c r="F374" s="234"/>
      <c r="H374" s="234"/>
      <c r="I374" s="234"/>
      <c r="J374" s="234"/>
    </row>
    <row r="375" spans="2:10">
      <c r="B375" s="232"/>
      <c r="E375" s="232"/>
      <c r="F375" s="234"/>
      <c r="H375" s="234"/>
      <c r="I375" s="234"/>
      <c r="J375" s="234"/>
    </row>
    <row r="376" spans="2:10">
      <c r="B376" s="232"/>
      <c r="E376" s="232"/>
      <c r="F376" s="234"/>
      <c r="H376" s="234"/>
      <c r="I376" s="234"/>
      <c r="J376" s="234"/>
    </row>
    <row r="377" spans="2:10">
      <c r="B377" s="232"/>
      <c r="E377" s="232"/>
      <c r="F377" s="234"/>
      <c r="H377" s="234"/>
      <c r="I377" s="234"/>
      <c r="J377" s="234"/>
    </row>
    <row r="378" spans="2:10">
      <c r="B378" s="232"/>
      <c r="E378" s="232"/>
      <c r="F378" s="234"/>
      <c r="H378" s="234"/>
      <c r="I378" s="234"/>
      <c r="J378" s="234"/>
    </row>
    <row r="379" spans="2:10">
      <c r="B379" s="232"/>
      <c r="E379" s="232"/>
      <c r="F379" s="234"/>
      <c r="H379" s="234"/>
      <c r="I379" s="234"/>
      <c r="J379" s="234"/>
    </row>
    <row r="380" spans="2:10">
      <c r="B380" s="232"/>
      <c r="E380" s="232"/>
      <c r="F380" s="234"/>
      <c r="H380" s="234"/>
      <c r="I380" s="234"/>
      <c r="J380" s="234"/>
    </row>
    <row r="381" spans="2:10">
      <c r="B381" s="232"/>
      <c r="E381" s="232"/>
      <c r="F381" s="234"/>
      <c r="H381" s="234"/>
      <c r="I381" s="234"/>
      <c r="J381" s="234"/>
    </row>
    <row r="382" spans="2:10">
      <c r="B382" s="232"/>
      <c r="E382" s="232"/>
      <c r="F382" s="234"/>
      <c r="H382" s="234"/>
      <c r="I382" s="234"/>
      <c r="J382" s="234"/>
    </row>
    <row r="383" spans="2:10">
      <c r="B383" s="232"/>
      <c r="E383" s="232"/>
      <c r="F383" s="234"/>
      <c r="H383" s="234"/>
      <c r="I383" s="234"/>
      <c r="J383" s="234"/>
    </row>
    <row r="384" spans="2:10">
      <c r="B384" s="232"/>
      <c r="E384" s="232"/>
      <c r="F384" s="234"/>
      <c r="H384" s="234"/>
      <c r="I384" s="234"/>
      <c r="J384" s="234"/>
    </row>
    <row r="385" spans="2:10">
      <c r="B385" s="232"/>
      <c r="E385" s="232"/>
      <c r="F385" s="234"/>
      <c r="H385" s="234"/>
      <c r="I385" s="234"/>
      <c r="J385" s="234"/>
    </row>
    <row r="386" spans="2:10">
      <c r="B386" s="232"/>
      <c r="E386" s="232"/>
      <c r="F386" s="234"/>
      <c r="H386" s="234"/>
      <c r="I386" s="234"/>
      <c r="J386" s="234"/>
    </row>
    <row r="387" spans="2:10">
      <c r="B387" s="232"/>
      <c r="E387" s="232"/>
      <c r="F387" s="234"/>
      <c r="H387" s="234"/>
      <c r="I387" s="234"/>
      <c r="J387" s="234"/>
    </row>
    <row r="388" spans="2:10">
      <c r="B388" s="232"/>
      <c r="E388" s="232"/>
      <c r="F388" s="234"/>
      <c r="H388" s="234"/>
      <c r="I388" s="234"/>
      <c r="J388" s="234"/>
    </row>
    <row r="389" spans="2:10">
      <c r="B389" s="232"/>
      <c r="E389" s="232"/>
      <c r="F389" s="234"/>
      <c r="H389" s="234"/>
      <c r="I389" s="234"/>
      <c r="J389" s="234"/>
    </row>
    <row r="390" spans="2:10">
      <c r="B390" s="232"/>
      <c r="E390" s="232"/>
      <c r="F390" s="234"/>
      <c r="H390" s="234"/>
      <c r="I390" s="234"/>
      <c r="J390" s="234"/>
    </row>
    <row r="391" spans="2:10">
      <c r="B391" s="232"/>
      <c r="E391" s="232"/>
      <c r="F391" s="234"/>
      <c r="H391" s="234"/>
      <c r="I391" s="234"/>
      <c r="J391" s="234"/>
    </row>
    <row r="392" spans="2:10">
      <c r="B392" s="232"/>
      <c r="E392" s="232"/>
      <c r="F392" s="234"/>
      <c r="H392" s="234"/>
      <c r="I392" s="234"/>
      <c r="J392" s="234"/>
    </row>
    <row r="393" spans="2:10">
      <c r="B393" s="232"/>
      <c r="E393" s="232"/>
      <c r="F393" s="234"/>
      <c r="H393" s="234"/>
      <c r="I393" s="234"/>
      <c r="J393" s="234"/>
    </row>
    <row r="394" spans="2:10">
      <c r="B394" s="232"/>
      <c r="E394" s="232"/>
      <c r="F394" s="234"/>
      <c r="H394" s="234"/>
      <c r="I394" s="234"/>
      <c r="J394" s="234"/>
    </row>
    <row r="395" spans="2:10">
      <c r="B395" s="232"/>
      <c r="E395" s="232"/>
      <c r="F395" s="234"/>
      <c r="H395" s="234"/>
      <c r="I395" s="234"/>
      <c r="J395" s="234"/>
    </row>
    <row r="396" spans="2:10">
      <c r="B396" s="232"/>
      <c r="E396" s="232"/>
      <c r="F396" s="234"/>
      <c r="H396" s="234"/>
      <c r="I396" s="234"/>
      <c r="J396" s="234"/>
    </row>
    <row r="397" spans="2:10">
      <c r="B397" s="232"/>
      <c r="E397" s="232"/>
      <c r="F397" s="234"/>
      <c r="H397" s="234"/>
      <c r="I397" s="234"/>
      <c r="J397" s="234"/>
    </row>
    <row r="398" spans="2:10">
      <c r="B398" s="232"/>
      <c r="E398" s="232"/>
      <c r="F398" s="234"/>
      <c r="H398" s="234"/>
      <c r="I398" s="234"/>
      <c r="J398" s="234"/>
    </row>
    <row r="399" spans="2:10">
      <c r="B399" s="232"/>
      <c r="E399" s="232"/>
      <c r="F399" s="234"/>
      <c r="H399" s="234"/>
      <c r="I399" s="234"/>
      <c r="J399" s="234"/>
    </row>
    <row r="400" spans="2:10">
      <c r="B400" s="232"/>
      <c r="E400" s="232"/>
      <c r="F400" s="234"/>
      <c r="H400" s="234"/>
      <c r="I400" s="234"/>
      <c r="J400" s="234"/>
    </row>
    <row r="401" spans="2:10">
      <c r="B401" s="232"/>
      <c r="E401" s="232"/>
      <c r="F401" s="234"/>
      <c r="H401" s="234"/>
      <c r="I401" s="234"/>
      <c r="J401" s="234"/>
    </row>
    <row r="402" spans="2:10">
      <c r="B402" s="232"/>
      <c r="E402" s="232"/>
      <c r="F402" s="234"/>
      <c r="H402" s="234"/>
      <c r="I402" s="234"/>
      <c r="J402" s="234"/>
    </row>
    <row r="403" spans="2:10">
      <c r="B403" s="232"/>
      <c r="E403" s="232"/>
      <c r="F403" s="234"/>
      <c r="H403" s="234"/>
      <c r="I403" s="234"/>
      <c r="J403" s="234"/>
    </row>
    <row r="404" spans="2:10">
      <c r="B404" s="232"/>
      <c r="E404" s="232"/>
      <c r="F404" s="234"/>
      <c r="H404" s="234"/>
      <c r="I404" s="234"/>
      <c r="J404" s="234"/>
    </row>
    <row r="405" spans="2:10">
      <c r="B405" s="232"/>
      <c r="E405" s="232"/>
      <c r="F405" s="234"/>
      <c r="H405" s="234"/>
      <c r="I405" s="234"/>
      <c r="J405" s="234"/>
    </row>
    <row r="406" spans="2:10">
      <c r="B406" s="232"/>
      <c r="E406" s="232"/>
      <c r="F406" s="234"/>
      <c r="H406" s="234"/>
      <c r="I406" s="234"/>
      <c r="J406" s="234"/>
    </row>
    <row r="407" spans="2:10">
      <c r="B407" s="232"/>
      <c r="E407" s="232"/>
      <c r="F407" s="234"/>
      <c r="H407" s="234"/>
      <c r="I407" s="234"/>
      <c r="J407" s="234"/>
    </row>
    <row r="408" spans="2:10">
      <c r="B408" s="232"/>
      <c r="E408" s="232"/>
      <c r="F408" s="234"/>
      <c r="H408" s="234"/>
      <c r="I408" s="234"/>
      <c r="J408" s="234"/>
    </row>
    <row r="409" spans="2:10">
      <c r="B409" s="232"/>
      <c r="E409" s="232"/>
      <c r="F409" s="234"/>
      <c r="H409" s="234"/>
      <c r="I409" s="234"/>
      <c r="J409" s="234"/>
    </row>
    <row r="410" spans="2:10">
      <c r="B410" s="232"/>
      <c r="E410" s="232"/>
      <c r="F410" s="234"/>
      <c r="H410" s="234"/>
      <c r="I410" s="234"/>
      <c r="J410" s="234"/>
    </row>
    <row r="411" spans="2:10">
      <c r="B411" s="232"/>
      <c r="E411" s="232"/>
      <c r="F411" s="234"/>
      <c r="H411" s="234"/>
      <c r="I411" s="234"/>
      <c r="J411" s="234"/>
    </row>
    <row r="412" spans="2:10">
      <c r="B412" s="232"/>
      <c r="E412" s="232"/>
      <c r="F412" s="234"/>
      <c r="H412" s="234"/>
      <c r="I412" s="234"/>
      <c r="J412" s="234"/>
    </row>
    <row r="413" spans="2:10">
      <c r="B413" s="232"/>
      <c r="E413" s="232"/>
      <c r="F413" s="234"/>
      <c r="H413" s="234"/>
      <c r="I413" s="234"/>
      <c r="J413" s="234"/>
    </row>
    <row r="414" spans="2:10">
      <c r="B414" s="232"/>
      <c r="E414" s="232"/>
      <c r="F414" s="234"/>
      <c r="H414" s="234"/>
      <c r="I414" s="234"/>
      <c r="J414" s="234"/>
    </row>
    <row r="415" spans="2:10">
      <c r="B415" s="232"/>
      <c r="E415" s="232"/>
      <c r="F415" s="234"/>
      <c r="H415" s="234"/>
      <c r="I415" s="234"/>
      <c r="J415" s="234"/>
    </row>
    <row r="416" spans="2:10">
      <c r="B416" s="232"/>
      <c r="E416" s="232"/>
      <c r="F416" s="234"/>
      <c r="H416" s="234"/>
      <c r="I416" s="234"/>
      <c r="J416" s="234"/>
    </row>
    <row r="417" spans="2:10">
      <c r="B417" s="232"/>
      <c r="E417" s="232"/>
      <c r="F417" s="234"/>
      <c r="H417" s="234"/>
      <c r="I417" s="234"/>
      <c r="J417" s="234"/>
    </row>
    <row r="418" spans="2:10">
      <c r="B418" s="232"/>
      <c r="E418" s="232"/>
      <c r="F418" s="234"/>
      <c r="H418" s="234"/>
      <c r="I418" s="234"/>
      <c r="J418" s="234"/>
    </row>
    <row r="419" spans="2:10">
      <c r="B419" s="232"/>
      <c r="E419" s="232"/>
      <c r="F419" s="234"/>
      <c r="H419" s="234"/>
      <c r="I419" s="234"/>
      <c r="J419" s="234"/>
    </row>
    <row r="420" spans="2:10">
      <c r="B420" s="232"/>
      <c r="E420" s="232"/>
      <c r="F420" s="234"/>
      <c r="H420" s="234"/>
      <c r="I420" s="234"/>
      <c r="J420" s="234"/>
    </row>
    <row r="421" spans="2:10">
      <c r="B421" s="232"/>
      <c r="E421" s="232"/>
      <c r="F421" s="234"/>
      <c r="H421" s="234"/>
      <c r="I421" s="234"/>
      <c r="J421" s="234"/>
    </row>
    <row r="422" spans="2:10">
      <c r="B422" s="232"/>
      <c r="E422" s="232"/>
      <c r="F422" s="234"/>
      <c r="H422" s="234"/>
      <c r="I422" s="234"/>
      <c r="J422" s="234"/>
    </row>
    <row r="423" spans="2:10">
      <c r="B423" s="232"/>
      <c r="E423" s="232"/>
      <c r="F423" s="234"/>
      <c r="H423" s="234"/>
      <c r="I423" s="234"/>
      <c r="J423" s="234"/>
    </row>
    <row r="424" spans="2:10">
      <c r="B424" s="232"/>
      <c r="E424" s="232"/>
      <c r="F424" s="234"/>
      <c r="H424" s="234"/>
      <c r="I424" s="234"/>
      <c r="J424" s="234"/>
    </row>
    <row r="425" spans="2:10">
      <c r="B425" s="232"/>
      <c r="E425" s="232"/>
      <c r="F425" s="234"/>
      <c r="H425" s="234"/>
      <c r="I425" s="234"/>
      <c r="J425" s="234"/>
    </row>
    <row r="426" spans="2:10">
      <c r="B426" s="232"/>
      <c r="E426" s="232"/>
      <c r="F426" s="234"/>
      <c r="H426" s="234"/>
      <c r="I426" s="234"/>
      <c r="J426" s="234"/>
    </row>
    <row r="427" spans="2:10">
      <c r="B427" s="232"/>
      <c r="E427" s="232"/>
      <c r="F427" s="234"/>
      <c r="H427" s="234"/>
      <c r="I427" s="234"/>
      <c r="J427" s="234"/>
    </row>
    <row r="428" spans="2:10">
      <c r="B428" s="232"/>
      <c r="E428" s="232"/>
      <c r="F428" s="234"/>
      <c r="H428" s="234"/>
      <c r="I428" s="234"/>
      <c r="J428" s="234"/>
    </row>
    <row r="429" spans="2:10">
      <c r="B429" s="232"/>
      <c r="E429" s="232"/>
      <c r="F429" s="234"/>
      <c r="H429" s="234"/>
      <c r="I429" s="234"/>
      <c r="J429" s="234"/>
    </row>
    <row r="430" spans="2:10">
      <c r="B430" s="232"/>
      <c r="E430" s="232"/>
      <c r="F430" s="234"/>
      <c r="H430" s="234"/>
      <c r="I430" s="234"/>
      <c r="J430" s="234"/>
    </row>
    <row r="431" spans="2:10">
      <c r="B431" s="232"/>
      <c r="E431" s="232"/>
      <c r="F431" s="234"/>
      <c r="H431" s="234"/>
      <c r="I431" s="234"/>
      <c r="J431" s="234"/>
    </row>
    <row r="432" spans="2:10">
      <c r="B432" s="232"/>
      <c r="E432" s="232"/>
      <c r="F432" s="234"/>
      <c r="H432" s="234"/>
      <c r="I432" s="234"/>
      <c r="J432" s="234"/>
    </row>
    <row r="433" spans="2:10">
      <c r="B433" s="232"/>
      <c r="E433" s="232"/>
      <c r="F433" s="234"/>
      <c r="H433" s="234"/>
      <c r="I433" s="234"/>
      <c r="J433" s="234"/>
    </row>
    <row r="434" spans="2:10">
      <c r="B434" s="232"/>
      <c r="E434" s="232"/>
      <c r="F434" s="234"/>
      <c r="H434" s="234"/>
      <c r="I434" s="234"/>
      <c r="J434" s="234"/>
    </row>
    <row r="435" spans="2:10">
      <c r="B435" s="232"/>
      <c r="E435" s="232"/>
      <c r="F435" s="234"/>
      <c r="H435" s="234"/>
      <c r="I435" s="234"/>
      <c r="J435" s="234"/>
    </row>
    <row r="436" spans="2:10">
      <c r="B436" s="232"/>
      <c r="E436" s="232"/>
      <c r="F436" s="234"/>
      <c r="H436" s="234"/>
      <c r="I436" s="234"/>
      <c r="J436" s="234"/>
    </row>
    <row r="437" spans="2:10">
      <c r="B437" s="232"/>
      <c r="E437" s="232"/>
      <c r="F437" s="234"/>
      <c r="H437" s="234"/>
      <c r="I437" s="234"/>
      <c r="J437" s="234"/>
    </row>
    <row r="438" spans="2:10">
      <c r="B438" s="232"/>
      <c r="E438" s="232"/>
      <c r="F438" s="234"/>
      <c r="H438" s="234"/>
      <c r="I438" s="234"/>
      <c r="J438" s="234"/>
    </row>
    <row r="439" spans="2:10">
      <c r="B439" s="232"/>
      <c r="E439" s="232"/>
      <c r="F439" s="234"/>
      <c r="H439" s="234"/>
      <c r="I439" s="234"/>
      <c r="J439" s="234"/>
    </row>
    <row r="440" spans="2:10">
      <c r="B440" s="232"/>
      <c r="E440" s="232"/>
      <c r="F440" s="234"/>
      <c r="H440" s="234"/>
      <c r="I440" s="234"/>
      <c r="J440" s="234"/>
    </row>
    <row r="441" spans="2:10">
      <c r="B441" s="232"/>
      <c r="E441" s="232"/>
      <c r="F441" s="234"/>
      <c r="H441" s="234"/>
      <c r="I441" s="234"/>
      <c r="J441" s="234"/>
    </row>
    <row r="442" spans="2:10">
      <c r="B442" s="232"/>
      <c r="E442" s="232"/>
      <c r="F442" s="234"/>
      <c r="H442" s="234"/>
      <c r="I442" s="234"/>
      <c r="J442" s="234"/>
    </row>
    <row r="443" spans="2:10">
      <c r="B443" s="232"/>
      <c r="E443" s="232"/>
      <c r="F443" s="234"/>
      <c r="H443" s="234"/>
      <c r="I443" s="234"/>
      <c r="J443" s="234"/>
    </row>
    <row r="444" spans="2:10">
      <c r="B444" s="232"/>
      <c r="E444" s="232"/>
      <c r="F444" s="234"/>
      <c r="H444" s="234"/>
      <c r="I444" s="234"/>
      <c r="J444" s="234"/>
    </row>
    <row r="445" spans="2:10">
      <c r="B445" s="232"/>
      <c r="E445" s="232"/>
      <c r="F445" s="234"/>
      <c r="H445" s="234"/>
      <c r="I445" s="234"/>
      <c r="J445" s="234"/>
    </row>
    <row r="446" spans="2:10">
      <c r="B446" s="232"/>
      <c r="E446" s="232"/>
      <c r="F446" s="234"/>
      <c r="H446" s="234"/>
      <c r="I446" s="234"/>
      <c r="J446" s="234"/>
    </row>
    <row r="447" spans="2:10">
      <c r="B447" s="232"/>
      <c r="E447" s="232"/>
      <c r="F447" s="234"/>
      <c r="H447" s="234"/>
      <c r="I447" s="234"/>
      <c r="J447" s="234"/>
    </row>
    <row r="448" spans="2:10">
      <c r="B448" s="232"/>
      <c r="E448" s="232"/>
      <c r="F448" s="234"/>
      <c r="H448" s="234"/>
      <c r="I448" s="234"/>
      <c r="J448" s="234"/>
    </row>
    <row r="449" spans="2:10">
      <c r="B449" s="232"/>
      <c r="E449" s="232"/>
      <c r="F449" s="234"/>
      <c r="H449" s="234"/>
      <c r="I449" s="234"/>
      <c r="J449" s="234"/>
    </row>
    <row r="450" spans="2:10">
      <c r="B450" s="232"/>
      <c r="E450" s="232"/>
      <c r="F450" s="234"/>
      <c r="H450" s="234"/>
      <c r="I450" s="234"/>
      <c r="J450" s="234"/>
    </row>
    <row r="451" spans="2:10">
      <c r="B451" s="232"/>
      <c r="E451" s="232"/>
      <c r="F451" s="234"/>
      <c r="H451" s="234"/>
      <c r="I451" s="234"/>
      <c r="J451" s="234"/>
    </row>
    <row r="452" spans="2:10">
      <c r="B452" s="232"/>
      <c r="E452" s="232"/>
      <c r="F452" s="234"/>
      <c r="H452" s="234"/>
      <c r="I452" s="234"/>
      <c r="J452" s="234"/>
    </row>
    <row r="453" spans="2:10">
      <c r="B453" s="232"/>
      <c r="E453" s="232"/>
      <c r="F453" s="234"/>
      <c r="H453" s="234"/>
      <c r="I453" s="234"/>
      <c r="J453" s="234"/>
    </row>
    <row r="454" spans="2:10">
      <c r="B454" s="232"/>
      <c r="E454" s="232"/>
      <c r="F454" s="234"/>
      <c r="H454" s="234"/>
      <c r="I454" s="234"/>
      <c r="J454" s="234"/>
    </row>
    <row r="455" spans="2:10">
      <c r="B455" s="232"/>
      <c r="E455" s="232"/>
      <c r="F455" s="234"/>
      <c r="H455" s="234"/>
      <c r="I455" s="234"/>
      <c r="J455" s="234"/>
    </row>
    <row r="456" spans="2:10">
      <c r="B456" s="232"/>
      <c r="E456" s="232"/>
      <c r="F456" s="234"/>
      <c r="H456" s="234"/>
      <c r="I456" s="234"/>
      <c r="J456" s="234"/>
    </row>
    <row r="457" spans="2:10">
      <c r="B457" s="232"/>
      <c r="E457" s="232"/>
      <c r="F457" s="234"/>
      <c r="H457" s="234"/>
      <c r="I457" s="234"/>
      <c r="J457" s="234"/>
    </row>
    <row r="458" spans="2:10">
      <c r="B458" s="232"/>
      <c r="E458" s="232"/>
      <c r="F458" s="234"/>
      <c r="H458" s="234"/>
      <c r="I458" s="234"/>
      <c r="J458" s="234"/>
    </row>
    <row r="459" spans="2:10">
      <c r="B459" s="232"/>
      <c r="E459" s="232"/>
      <c r="F459" s="234"/>
      <c r="H459" s="234"/>
      <c r="I459" s="234"/>
      <c r="J459" s="234"/>
    </row>
    <row r="460" spans="2:10">
      <c r="B460" s="232"/>
      <c r="E460" s="232"/>
      <c r="F460" s="234"/>
      <c r="H460" s="234"/>
      <c r="I460" s="234"/>
      <c r="J460" s="234"/>
    </row>
    <row r="461" spans="2:10">
      <c r="B461" s="232"/>
      <c r="E461" s="232"/>
      <c r="F461" s="234"/>
      <c r="H461" s="234"/>
      <c r="I461" s="234"/>
      <c r="J461" s="234"/>
    </row>
    <row r="462" spans="2:10">
      <c r="B462" s="232"/>
      <c r="E462" s="232"/>
      <c r="F462" s="234"/>
      <c r="H462" s="234"/>
      <c r="I462" s="234"/>
      <c r="J462" s="234"/>
    </row>
    <row r="463" spans="2:10">
      <c r="B463" s="232"/>
      <c r="E463" s="232"/>
      <c r="F463" s="234"/>
      <c r="H463" s="234"/>
      <c r="I463" s="234"/>
      <c r="J463" s="234"/>
    </row>
    <row r="464" spans="2:10">
      <c r="B464" s="232"/>
      <c r="E464" s="232"/>
      <c r="F464" s="234"/>
      <c r="H464" s="234"/>
      <c r="I464" s="234"/>
      <c r="J464" s="234"/>
    </row>
    <row r="465" spans="2:10">
      <c r="B465" s="232"/>
      <c r="E465" s="232"/>
      <c r="F465" s="234"/>
      <c r="H465" s="234"/>
      <c r="I465" s="234"/>
      <c r="J465" s="234"/>
    </row>
    <row r="466" spans="2:10">
      <c r="B466" s="232"/>
      <c r="E466" s="232"/>
      <c r="F466" s="234"/>
      <c r="H466" s="234"/>
      <c r="I466" s="234"/>
      <c r="J466" s="234"/>
    </row>
    <row r="467" spans="2:10">
      <c r="B467" s="232"/>
      <c r="E467" s="232"/>
      <c r="F467" s="234"/>
      <c r="H467" s="234"/>
      <c r="I467" s="234"/>
      <c r="J467" s="234"/>
    </row>
    <row r="468" spans="2:10">
      <c r="B468" s="232"/>
      <c r="E468" s="232"/>
      <c r="F468" s="234"/>
      <c r="H468" s="234"/>
      <c r="I468" s="234"/>
      <c r="J468" s="234"/>
    </row>
    <row r="469" spans="2:10">
      <c r="B469" s="232"/>
      <c r="E469" s="232"/>
      <c r="F469" s="234"/>
      <c r="H469" s="234"/>
      <c r="I469" s="234"/>
      <c r="J469" s="234"/>
    </row>
    <row r="470" spans="2:10">
      <c r="B470" s="232"/>
      <c r="E470" s="232"/>
      <c r="F470" s="234"/>
      <c r="H470" s="234"/>
      <c r="I470" s="234"/>
      <c r="J470" s="234"/>
    </row>
    <row r="471" spans="2:10">
      <c r="B471" s="232"/>
      <c r="E471" s="232"/>
      <c r="F471" s="234"/>
      <c r="H471" s="234"/>
      <c r="I471" s="234"/>
      <c r="J471" s="234"/>
    </row>
    <row r="472" spans="2:10">
      <c r="B472" s="232"/>
      <c r="E472" s="232"/>
      <c r="F472" s="234"/>
      <c r="H472" s="234"/>
      <c r="I472" s="234"/>
      <c r="J472" s="234"/>
    </row>
    <row r="473" spans="2:10">
      <c r="B473" s="232"/>
      <c r="E473" s="232"/>
      <c r="F473" s="234"/>
      <c r="H473" s="234"/>
      <c r="I473" s="234"/>
      <c r="J473" s="234"/>
    </row>
    <row r="474" spans="2:10">
      <c r="B474" s="232"/>
      <c r="E474" s="232"/>
      <c r="F474" s="234"/>
      <c r="H474" s="234"/>
      <c r="I474" s="234"/>
      <c r="J474" s="234"/>
    </row>
    <row r="475" spans="2:10">
      <c r="B475" s="232"/>
      <c r="E475" s="232"/>
      <c r="F475" s="234"/>
      <c r="H475" s="234"/>
      <c r="I475" s="234"/>
      <c r="J475" s="234"/>
    </row>
    <row r="476" spans="2:10">
      <c r="B476" s="232"/>
      <c r="E476" s="232"/>
      <c r="F476" s="234"/>
      <c r="H476" s="234"/>
      <c r="I476" s="234"/>
      <c r="J476" s="234"/>
    </row>
    <row r="477" spans="2:10">
      <c r="B477" s="232"/>
      <c r="E477" s="232"/>
      <c r="F477" s="234"/>
      <c r="H477" s="234"/>
      <c r="I477" s="234"/>
      <c r="J477" s="234"/>
    </row>
    <row r="478" spans="2:10">
      <c r="B478" s="232"/>
      <c r="E478" s="232"/>
      <c r="F478" s="234"/>
      <c r="H478" s="234"/>
      <c r="I478" s="234"/>
      <c r="J478" s="234"/>
    </row>
    <row r="479" spans="2:10">
      <c r="B479" s="232"/>
      <c r="E479" s="232"/>
      <c r="F479" s="234"/>
      <c r="H479" s="234"/>
      <c r="I479" s="234"/>
      <c r="J479" s="234"/>
    </row>
    <row r="480" spans="2:10">
      <c r="B480" s="232"/>
      <c r="E480" s="232"/>
      <c r="F480" s="234"/>
      <c r="H480" s="234"/>
      <c r="I480" s="234"/>
      <c r="J480" s="234"/>
    </row>
    <row r="481" spans="2:10">
      <c r="B481" s="232"/>
      <c r="E481" s="232"/>
      <c r="F481" s="234"/>
      <c r="H481" s="234"/>
      <c r="I481" s="234"/>
      <c r="J481" s="234"/>
    </row>
    <row r="482" spans="2:10">
      <c r="B482" s="232"/>
      <c r="E482" s="232"/>
      <c r="F482" s="234"/>
      <c r="H482" s="234"/>
      <c r="I482" s="234"/>
      <c r="J482" s="234"/>
    </row>
    <row r="483" spans="2:10">
      <c r="B483" s="232"/>
      <c r="E483" s="232"/>
      <c r="F483" s="234"/>
      <c r="H483" s="234"/>
      <c r="I483" s="234"/>
      <c r="J483" s="234"/>
    </row>
    <row r="484" spans="2:10">
      <c r="B484" s="232"/>
      <c r="E484" s="232"/>
      <c r="F484" s="234"/>
      <c r="H484" s="234"/>
      <c r="I484" s="234"/>
      <c r="J484" s="234"/>
    </row>
    <row r="485" spans="2:10">
      <c r="B485" s="232"/>
      <c r="E485" s="232"/>
      <c r="F485" s="234"/>
      <c r="H485" s="234"/>
      <c r="I485" s="234"/>
      <c r="J485" s="234"/>
    </row>
    <row r="486" spans="2:10">
      <c r="B486" s="232"/>
      <c r="E486" s="232"/>
      <c r="F486" s="234"/>
      <c r="H486" s="234"/>
      <c r="I486" s="234"/>
      <c r="J486" s="234"/>
    </row>
    <row r="487" spans="2:10">
      <c r="B487" s="232"/>
      <c r="E487" s="232"/>
      <c r="F487" s="234"/>
      <c r="H487" s="234"/>
      <c r="I487" s="234"/>
      <c r="J487" s="234"/>
    </row>
    <row r="488" spans="2:10">
      <c r="B488" s="232"/>
      <c r="E488" s="232"/>
      <c r="F488" s="234"/>
      <c r="H488" s="234"/>
      <c r="I488" s="234"/>
      <c r="J488" s="234"/>
    </row>
    <row r="489" spans="2:10">
      <c r="B489" s="232"/>
      <c r="E489" s="232"/>
      <c r="F489" s="234"/>
      <c r="H489" s="234"/>
      <c r="I489" s="234"/>
      <c r="J489" s="234"/>
    </row>
    <row r="490" spans="2:10">
      <c r="B490" s="232"/>
      <c r="E490" s="232"/>
      <c r="F490" s="234"/>
      <c r="H490" s="234"/>
      <c r="I490" s="234"/>
      <c r="J490" s="234"/>
    </row>
    <row r="491" spans="2:10">
      <c r="B491" s="232"/>
      <c r="E491" s="232"/>
      <c r="F491" s="234"/>
      <c r="H491" s="234"/>
      <c r="I491" s="234"/>
      <c r="J491" s="234"/>
    </row>
    <row r="492" spans="2:10">
      <c r="B492" s="232"/>
      <c r="E492" s="232"/>
      <c r="F492" s="234"/>
      <c r="H492" s="234"/>
      <c r="I492" s="234"/>
      <c r="J492" s="234"/>
    </row>
    <row r="493" spans="2:10">
      <c r="B493" s="232"/>
      <c r="E493" s="232"/>
      <c r="F493" s="234"/>
      <c r="H493" s="234"/>
      <c r="I493" s="234"/>
      <c r="J493" s="234"/>
    </row>
    <row r="494" spans="2:10">
      <c r="B494" s="232"/>
      <c r="E494" s="232"/>
      <c r="F494" s="234"/>
      <c r="H494" s="234"/>
      <c r="I494" s="234"/>
      <c r="J494" s="234"/>
    </row>
    <row r="495" spans="2:10">
      <c r="B495" s="232"/>
      <c r="E495" s="232"/>
      <c r="F495" s="234"/>
      <c r="H495" s="234"/>
      <c r="I495" s="234"/>
      <c r="J495" s="234"/>
    </row>
    <row r="496" spans="2:10">
      <c r="B496" s="232"/>
      <c r="E496" s="232"/>
      <c r="F496" s="234"/>
      <c r="H496" s="234"/>
      <c r="I496" s="234"/>
      <c r="J496" s="234"/>
    </row>
    <row r="497" spans="2:10">
      <c r="B497" s="232"/>
      <c r="E497" s="232"/>
      <c r="F497" s="234"/>
      <c r="H497" s="234"/>
      <c r="I497" s="234"/>
      <c r="J497" s="234"/>
    </row>
    <row r="498" spans="2:10">
      <c r="B498" s="232"/>
      <c r="E498" s="232"/>
      <c r="F498" s="234"/>
      <c r="H498" s="234"/>
      <c r="I498" s="234"/>
      <c r="J498" s="234"/>
    </row>
    <row r="499" spans="2:10">
      <c r="B499" s="232"/>
      <c r="E499" s="232"/>
      <c r="F499" s="234"/>
      <c r="H499" s="234"/>
      <c r="I499" s="234"/>
      <c r="J499" s="234"/>
    </row>
    <row r="500" spans="2:10">
      <c r="B500" s="232"/>
      <c r="E500" s="232"/>
      <c r="F500" s="234"/>
      <c r="H500" s="234"/>
      <c r="I500" s="234"/>
      <c r="J500" s="234"/>
    </row>
    <row r="501" spans="2:10">
      <c r="B501" s="232"/>
      <c r="E501" s="232"/>
      <c r="F501" s="234"/>
      <c r="H501" s="234"/>
      <c r="I501" s="234"/>
      <c r="J501" s="234"/>
    </row>
    <row r="502" spans="2:10">
      <c r="B502" s="232"/>
      <c r="E502" s="232"/>
      <c r="F502" s="234"/>
      <c r="H502" s="234"/>
      <c r="I502" s="234"/>
      <c r="J502" s="234"/>
    </row>
    <row r="503" spans="2:10">
      <c r="B503" s="232"/>
      <c r="E503" s="232"/>
      <c r="F503" s="234"/>
      <c r="H503" s="234"/>
      <c r="I503" s="234"/>
      <c r="J503" s="234"/>
    </row>
    <row r="504" spans="2:10">
      <c r="B504" s="232"/>
      <c r="E504" s="232"/>
      <c r="F504" s="234"/>
      <c r="H504" s="234"/>
      <c r="I504" s="234"/>
      <c r="J504" s="234"/>
    </row>
    <row r="505" spans="2:10">
      <c r="B505" s="232"/>
      <c r="E505" s="232"/>
      <c r="F505" s="234"/>
      <c r="H505" s="234"/>
      <c r="I505" s="234"/>
      <c r="J505" s="234"/>
    </row>
    <row r="506" spans="2:10">
      <c r="B506" s="232"/>
      <c r="E506" s="232"/>
      <c r="F506" s="234"/>
      <c r="H506" s="234"/>
      <c r="I506" s="234"/>
      <c r="J506" s="234"/>
    </row>
    <row r="507" spans="2:10">
      <c r="B507" s="232"/>
      <c r="E507" s="232"/>
      <c r="F507" s="234"/>
      <c r="H507" s="234"/>
      <c r="I507" s="234"/>
      <c r="J507" s="234"/>
    </row>
    <row r="508" spans="2:10">
      <c r="B508" s="232"/>
      <c r="E508" s="232"/>
      <c r="F508" s="234"/>
      <c r="H508" s="234"/>
      <c r="I508" s="234"/>
      <c r="J508" s="234"/>
    </row>
    <row r="509" spans="2:10">
      <c r="B509" s="232"/>
      <c r="E509" s="232"/>
      <c r="F509" s="234"/>
      <c r="H509" s="234"/>
      <c r="I509" s="234"/>
      <c r="J509" s="234"/>
    </row>
    <row r="510" spans="2:10">
      <c r="B510" s="232"/>
      <c r="E510" s="232"/>
      <c r="F510" s="234"/>
      <c r="H510" s="234"/>
      <c r="I510" s="234"/>
      <c r="J510" s="234"/>
    </row>
    <row r="511" spans="2:10">
      <c r="B511" s="232"/>
      <c r="E511" s="232"/>
      <c r="F511" s="234"/>
      <c r="H511" s="234"/>
      <c r="I511" s="234"/>
      <c r="J511" s="234"/>
    </row>
    <row r="512" spans="2:10">
      <c r="B512" s="232"/>
      <c r="E512" s="232"/>
      <c r="F512" s="234"/>
      <c r="H512" s="234"/>
      <c r="I512" s="234"/>
      <c r="J512" s="234"/>
    </row>
    <row r="513" spans="2:10">
      <c r="B513" s="232"/>
      <c r="E513" s="232"/>
      <c r="F513" s="234"/>
      <c r="H513" s="234"/>
      <c r="I513" s="234"/>
      <c r="J513" s="234"/>
    </row>
    <row r="514" spans="2:10">
      <c r="B514" s="232"/>
      <c r="E514" s="232"/>
      <c r="F514" s="234"/>
      <c r="H514" s="234"/>
      <c r="I514" s="234"/>
      <c r="J514" s="234"/>
    </row>
    <row r="515" spans="2:10">
      <c r="B515" s="232"/>
      <c r="E515" s="232"/>
      <c r="F515" s="234"/>
      <c r="H515" s="234"/>
      <c r="I515" s="234"/>
      <c r="J515" s="234"/>
    </row>
    <row r="516" spans="2:10">
      <c r="B516" s="232"/>
      <c r="E516" s="232"/>
      <c r="F516" s="234"/>
      <c r="H516" s="234"/>
      <c r="I516" s="234"/>
      <c r="J516" s="234"/>
    </row>
    <row r="517" spans="2:10">
      <c r="B517" s="232"/>
      <c r="E517" s="232"/>
      <c r="F517" s="234"/>
      <c r="H517" s="234"/>
      <c r="I517" s="234"/>
      <c r="J517" s="234"/>
    </row>
    <row r="518" spans="2:10">
      <c r="B518" s="232"/>
      <c r="E518" s="232"/>
      <c r="F518" s="234"/>
      <c r="H518" s="234"/>
      <c r="I518" s="234"/>
      <c r="J518" s="234"/>
    </row>
    <row r="519" spans="2:10">
      <c r="B519" s="232"/>
      <c r="E519" s="232"/>
      <c r="F519" s="234"/>
      <c r="H519" s="234"/>
      <c r="I519" s="234"/>
      <c r="J519" s="234"/>
    </row>
    <row r="520" spans="2:10">
      <c r="B520" s="232"/>
      <c r="E520" s="232"/>
      <c r="F520" s="234"/>
      <c r="H520" s="234"/>
      <c r="I520" s="234"/>
      <c r="J520" s="234"/>
    </row>
    <row r="521" spans="2:10">
      <c r="B521" s="232"/>
      <c r="E521" s="232"/>
      <c r="F521" s="234"/>
      <c r="H521" s="234"/>
      <c r="I521" s="234"/>
      <c r="J521" s="234"/>
    </row>
    <row r="522" spans="2:10">
      <c r="B522" s="232"/>
      <c r="E522" s="232"/>
      <c r="F522" s="234"/>
      <c r="H522" s="234"/>
      <c r="I522" s="234"/>
      <c r="J522" s="234"/>
    </row>
    <row r="523" spans="2:10">
      <c r="B523" s="232"/>
      <c r="E523" s="232"/>
      <c r="F523" s="234"/>
      <c r="H523" s="234"/>
      <c r="I523" s="234"/>
      <c r="J523" s="234"/>
    </row>
    <row r="524" spans="2:10">
      <c r="B524" s="232"/>
      <c r="E524" s="232"/>
      <c r="F524" s="234"/>
      <c r="H524" s="234"/>
      <c r="I524" s="234"/>
      <c r="J524" s="234"/>
    </row>
    <row r="525" spans="2:10">
      <c r="B525" s="232"/>
      <c r="E525" s="232"/>
      <c r="F525" s="234"/>
      <c r="H525" s="234"/>
      <c r="I525" s="234"/>
      <c r="J525" s="234"/>
    </row>
    <row r="526" spans="2:10">
      <c r="B526" s="232"/>
      <c r="E526" s="232"/>
      <c r="F526" s="234"/>
      <c r="H526" s="234"/>
      <c r="I526" s="234"/>
      <c r="J526" s="234"/>
    </row>
    <row r="527" spans="2:10">
      <c r="B527" s="232"/>
      <c r="E527" s="232"/>
      <c r="F527" s="234"/>
      <c r="H527" s="234"/>
      <c r="I527" s="234"/>
      <c r="J527" s="234"/>
    </row>
    <row r="528" spans="2:10">
      <c r="B528" s="232"/>
      <c r="E528" s="232"/>
      <c r="F528" s="234"/>
      <c r="H528" s="234"/>
      <c r="I528" s="234"/>
      <c r="J528" s="234"/>
    </row>
    <row r="529" spans="2:10">
      <c r="B529" s="232"/>
      <c r="E529" s="232"/>
      <c r="F529" s="234"/>
      <c r="H529" s="234"/>
      <c r="I529" s="234"/>
      <c r="J529" s="234"/>
    </row>
    <row r="530" spans="2:10">
      <c r="B530" s="232"/>
      <c r="E530" s="232"/>
      <c r="F530" s="234"/>
      <c r="H530" s="234"/>
      <c r="I530" s="234"/>
      <c r="J530" s="234"/>
    </row>
    <row r="531" spans="2:10">
      <c r="B531" s="232"/>
      <c r="E531" s="232"/>
      <c r="F531" s="234"/>
      <c r="H531" s="234"/>
      <c r="I531" s="234"/>
      <c r="J531" s="234"/>
    </row>
    <row r="532" spans="2:10">
      <c r="B532" s="232"/>
      <c r="E532" s="232"/>
      <c r="F532" s="234"/>
      <c r="H532" s="234"/>
      <c r="I532" s="234"/>
      <c r="J532" s="234"/>
    </row>
    <row r="533" spans="2:10">
      <c r="B533" s="232"/>
      <c r="E533" s="232"/>
      <c r="F533" s="234"/>
      <c r="H533" s="234"/>
      <c r="I533" s="234"/>
      <c r="J533" s="234"/>
    </row>
    <row r="534" spans="2:10">
      <c r="B534" s="232"/>
      <c r="E534" s="232"/>
      <c r="F534" s="234"/>
      <c r="H534" s="234"/>
      <c r="I534" s="234"/>
      <c r="J534" s="234"/>
    </row>
    <row r="535" spans="2:10">
      <c r="B535" s="232"/>
      <c r="E535" s="232"/>
      <c r="F535" s="234"/>
      <c r="H535" s="234"/>
      <c r="I535" s="234"/>
      <c r="J535" s="234"/>
    </row>
    <row r="536" spans="2:10">
      <c r="B536" s="232"/>
      <c r="E536" s="232"/>
      <c r="F536" s="234"/>
      <c r="H536" s="234"/>
      <c r="I536" s="234"/>
      <c r="J536" s="234"/>
    </row>
    <row r="537" spans="2:10">
      <c r="B537" s="232"/>
      <c r="E537" s="232"/>
      <c r="F537" s="234"/>
      <c r="H537" s="234"/>
      <c r="I537" s="234"/>
      <c r="J537" s="234"/>
    </row>
    <row r="538" spans="2:10">
      <c r="B538" s="232"/>
      <c r="E538" s="232"/>
      <c r="F538" s="234"/>
      <c r="H538" s="234"/>
      <c r="I538" s="234"/>
      <c r="J538" s="234"/>
    </row>
    <row r="539" spans="2:10">
      <c r="B539" s="232"/>
      <c r="E539" s="232"/>
      <c r="F539" s="234"/>
      <c r="H539" s="234"/>
      <c r="I539" s="234"/>
      <c r="J539" s="234"/>
    </row>
    <row r="540" spans="2:10">
      <c r="B540" s="232"/>
      <c r="E540" s="232"/>
      <c r="F540" s="234"/>
      <c r="H540" s="234"/>
      <c r="I540" s="234"/>
      <c r="J540" s="234"/>
    </row>
    <row r="541" spans="2:10">
      <c r="B541" s="232"/>
      <c r="E541" s="232"/>
      <c r="F541" s="234"/>
      <c r="H541" s="234"/>
      <c r="I541" s="234"/>
      <c r="J541" s="234"/>
    </row>
    <row r="542" spans="2:10">
      <c r="B542" s="232"/>
      <c r="E542" s="232"/>
      <c r="F542" s="234"/>
      <c r="H542" s="234"/>
      <c r="I542" s="234"/>
      <c r="J542" s="234"/>
    </row>
    <row r="543" spans="2:10">
      <c r="B543" s="232"/>
      <c r="E543" s="232"/>
      <c r="F543" s="234"/>
      <c r="H543" s="234"/>
      <c r="I543" s="234"/>
      <c r="J543" s="234"/>
    </row>
    <row r="544" spans="2:10">
      <c r="B544" s="232"/>
      <c r="E544" s="232"/>
      <c r="F544" s="234"/>
      <c r="H544" s="234"/>
      <c r="I544" s="234"/>
      <c r="J544" s="234"/>
    </row>
    <row r="545" spans="2:10">
      <c r="B545" s="232"/>
      <c r="E545" s="232"/>
      <c r="F545" s="234"/>
      <c r="H545" s="234"/>
      <c r="I545" s="234"/>
      <c r="J545" s="234"/>
    </row>
    <row r="546" spans="2:10">
      <c r="B546" s="232"/>
      <c r="E546" s="232"/>
      <c r="F546" s="234"/>
      <c r="H546" s="234"/>
      <c r="I546" s="234"/>
      <c r="J546" s="234"/>
    </row>
    <row r="547" spans="2:10">
      <c r="B547" s="232"/>
      <c r="E547" s="232"/>
      <c r="F547" s="234"/>
      <c r="H547" s="234"/>
      <c r="I547" s="234"/>
      <c r="J547" s="234"/>
    </row>
    <row r="548" spans="2:10">
      <c r="B548" s="232"/>
      <c r="E548" s="232"/>
      <c r="F548" s="234"/>
      <c r="H548" s="234"/>
      <c r="I548" s="234"/>
      <c r="J548" s="234"/>
    </row>
    <row r="549" spans="2:10">
      <c r="B549" s="232"/>
      <c r="E549" s="232"/>
      <c r="F549" s="234"/>
      <c r="H549" s="234"/>
      <c r="I549" s="234"/>
      <c r="J549" s="234"/>
    </row>
    <row r="550" spans="2:10">
      <c r="B550" s="232"/>
      <c r="E550" s="232"/>
      <c r="F550" s="234"/>
      <c r="H550" s="234"/>
      <c r="I550" s="234"/>
      <c r="J550" s="234"/>
    </row>
    <row r="551" spans="2:10">
      <c r="B551" s="232"/>
      <c r="E551" s="232"/>
      <c r="F551" s="234"/>
      <c r="H551" s="234"/>
      <c r="I551" s="234"/>
      <c r="J551" s="234"/>
    </row>
    <row r="552" spans="2:10">
      <c r="B552" s="232"/>
      <c r="E552" s="232"/>
      <c r="F552" s="234"/>
      <c r="H552" s="234"/>
      <c r="I552" s="234"/>
      <c r="J552" s="234"/>
    </row>
    <row r="553" spans="2:10">
      <c r="B553" s="232"/>
      <c r="E553" s="232"/>
      <c r="F553" s="234"/>
      <c r="H553" s="234"/>
      <c r="I553" s="234"/>
      <c r="J553" s="234"/>
    </row>
    <row r="554" spans="2:10">
      <c r="B554" s="232"/>
      <c r="E554" s="232"/>
      <c r="F554" s="234"/>
      <c r="H554" s="234"/>
      <c r="I554" s="234"/>
      <c r="J554" s="234"/>
    </row>
    <row r="555" spans="2:10">
      <c r="B555" s="232"/>
      <c r="E555" s="232"/>
      <c r="F555" s="234"/>
      <c r="H555" s="234"/>
      <c r="I555" s="234"/>
      <c r="J555" s="234"/>
    </row>
    <row r="556" spans="2:10">
      <c r="B556" s="232"/>
      <c r="E556" s="232"/>
      <c r="F556" s="234"/>
      <c r="H556" s="234"/>
      <c r="I556" s="234"/>
      <c r="J556" s="234"/>
    </row>
    <row r="557" spans="2:10">
      <c r="B557" s="232"/>
      <c r="E557" s="232"/>
      <c r="F557" s="234"/>
      <c r="H557" s="234"/>
      <c r="I557" s="234"/>
      <c r="J557" s="234"/>
    </row>
    <row r="558" spans="2:10">
      <c r="B558" s="232"/>
      <c r="E558" s="232"/>
      <c r="F558" s="234"/>
      <c r="H558" s="234"/>
      <c r="I558" s="234"/>
      <c r="J558" s="234"/>
    </row>
    <row r="559" spans="2:10">
      <c r="B559" s="232"/>
      <c r="E559" s="232"/>
      <c r="F559" s="234"/>
      <c r="H559" s="234"/>
      <c r="I559" s="234"/>
      <c r="J559" s="234"/>
    </row>
    <row r="560" spans="2:10">
      <c r="B560" s="232"/>
      <c r="E560" s="232"/>
      <c r="F560" s="234"/>
      <c r="H560" s="234"/>
      <c r="I560" s="234"/>
      <c r="J560" s="234"/>
    </row>
    <row r="561" spans="2:10">
      <c r="B561" s="232"/>
      <c r="E561" s="232"/>
      <c r="F561" s="234"/>
      <c r="H561" s="234"/>
      <c r="I561" s="234"/>
      <c r="J561" s="234"/>
    </row>
    <row r="562" spans="2:10">
      <c r="B562" s="232"/>
      <c r="E562" s="232"/>
      <c r="F562" s="234"/>
      <c r="H562" s="234"/>
      <c r="I562" s="234"/>
      <c r="J562" s="234"/>
    </row>
    <row r="563" spans="2:10">
      <c r="B563" s="232"/>
      <c r="E563" s="232"/>
      <c r="F563" s="234"/>
      <c r="H563" s="234"/>
      <c r="I563" s="234"/>
      <c r="J563" s="234"/>
    </row>
    <row r="564" spans="2:10">
      <c r="B564" s="232"/>
      <c r="E564" s="232"/>
      <c r="F564" s="234"/>
      <c r="H564" s="234"/>
      <c r="I564" s="234"/>
      <c r="J564" s="234"/>
    </row>
    <row r="565" spans="2:10">
      <c r="B565" s="232"/>
      <c r="E565" s="232"/>
      <c r="F565" s="234"/>
      <c r="H565" s="234"/>
      <c r="I565" s="234"/>
      <c r="J565" s="234"/>
    </row>
    <row r="566" spans="2:10">
      <c r="B566" s="232"/>
      <c r="E566" s="232"/>
      <c r="F566" s="234"/>
      <c r="H566" s="234"/>
      <c r="I566" s="234"/>
      <c r="J566" s="234"/>
    </row>
    <row r="567" spans="2:10">
      <c r="B567" s="232"/>
      <c r="E567" s="232"/>
      <c r="F567" s="234"/>
      <c r="H567" s="234"/>
      <c r="I567" s="234"/>
      <c r="J567" s="234"/>
    </row>
    <row r="568" spans="2:10">
      <c r="B568" s="232"/>
      <c r="E568" s="232"/>
      <c r="F568" s="234"/>
      <c r="H568" s="234"/>
      <c r="I568" s="234"/>
      <c r="J568" s="234"/>
    </row>
    <row r="569" spans="2:10">
      <c r="B569" s="232"/>
      <c r="E569" s="232"/>
      <c r="F569" s="234"/>
      <c r="H569" s="234"/>
      <c r="I569" s="234"/>
      <c r="J569" s="234"/>
    </row>
    <row r="570" spans="2:10">
      <c r="B570" s="232"/>
      <c r="E570" s="232"/>
      <c r="F570" s="234"/>
      <c r="H570" s="234"/>
      <c r="I570" s="234"/>
      <c r="J570" s="234"/>
    </row>
    <row r="571" spans="2:10">
      <c r="B571" s="232"/>
      <c r="E571" s="232"/>
      <c r="F571" s="234"/>
      <c r="H571" s="234"/>
      <c r="I571" s="234"/>
      <c r="J571" s="234"/>
    </row>
    <row r="572" spans="2:10">
      <c r="B572" s="232"/>
      <c r="E572" s="232"/>
      <c r="F572" s="234"/>
      <c r="H572" s="234"/>
      <c r="I572" s="234"/>
      <c r="J572" s="234"/>
    </row>
    <row r="573" spans="2:10">
      <c r="B573" s="232"/>
      <c r="E573" s="232"/>
      <c r="F573" s="234"/>
      <c r="H573" s="234"/>
      <c r="I573" s="234"/>
      <c r="J573" s="234"/>
    </row>
    <row r="574" spans="2:10">
      <c r="B574" s="232"/>
      <c r="E574" s="232"/>
      <c r="F574" s="234"/>
      <c r="H574" s="234"/>
      <c r="I574" s="234"/>
      <c r="J574" s="234"/>
    </row>
    <row r="575" spans="2:10">
      <c r="B575" s="232"/>
      <c r="E575" s="232"/>
      <c r="F575" s="234"/>
      <c r="H575" s="234"/>
      <c r="I575" s="234"/>
      <c r="J575" s="234"/>
    </row>
    <row r="576" spans="2:10">
      <c r="B576" s="232"/>
      <c r="E576" s="232"/>
      <c r="F576" s="234"/>
      <c r="H576" s="234"/>
      <c r="I576" s="234"/>
      <c r="J576" s="234"/>
    </row>
    <row r="577" spans="2:10">
      <c r="B577" s="232"/>
      <c r="E577" s="232"/>
      <c r="F577" s="234"/>
      <c r="H577" s="234"/>
      <c r="I577" s="234"/>
      <c r="J577" s="234"/>
    </row>
    <row r="578" spans="2:10">
      <c r="B578" s="232"/>
      <c r="E578" s="232"/>
      <c r="F578" s="234"/>
      <c r="H578" s="234"/>
      <c r="I578" s="234"/>
      <c r="J578" s="234"/>
    </row>
    <row r="579" spans="2:10">
      <c r="B579" s="232"/>
      <c r="E579" s="232"/>
      <c r="F579" s="234"/>
      <c r="H579" s="234"/>
      <c r="I579" s="234"/>
      <c r="J579" s="234"/>
    </row>
    <row r="580" spans="2:10">
      <c r="B580" s="232"/>
      <c r="E580" s="232"/>
      <c r="F580" s="234"/>
      <c r="H580" s="234"/>
      <c r="I580" s="234"/>
      <c r="J580" s="234"/>
    </row>
    <row r="581" spans="2:10">
      <c r="B581" s="232"/>
      <c r="E581" s="232"/>
      <c r="F581" s="234"/>
      <c r="H581" s="234"/>
      <c r="I581" s="234"/>
      <c r="J581" s="234"/>
    </row>
    <row r="582" spans="2:10">
      <c r="B582" s="232"/>
      <c r="E582" s="232"/>
      <c r="F582" s="234"/>
      <c r="H582" s="234"/>
      <c r="I582" s="234"/>
      <c r="J582" s="234"/>
    </row>
    <row r="583" spans="2:10">
      <c r="B583" s="232"/>
      <c r="E583" s="232"/>
      <c r="F583" s="234"/>
      <c r="H583" s="234"/>
      <c r="I583" s="234"/>
      <c r="J583" s="234"/>
    </row>
    <row r="584" spans="2:10">
      <c r="B584" s="232"/>
      <c r="E584" s="232"/>
      <c r="F584" s="234"/>
      <c r="H584" s="234"/>
      <c r="I584" s="234"/>
      <c r="J584" s="234"/>
    </row>
    <row r="585" spans="2:10">
      <c r="B585" s="232"/>
      <c r="E585" s="232"/>
      <c r="F585" s="234"/>
      <c r="H585" s="234"/>
      <c r="I585" s="234"/>
      <c r="J585" s="234"/>
    </row>
    <row r="586" spans="2:10">
      <c r="B586" s="232"/>
      <c r="E586" s="232"/>
      <c r="F586" s="234"/>
      <c r="H586" s="234"/>
      <c r="I586" s="234"/>
      <c r="J586" s="234"/>
    </row>
    <row r="587" spans="2:10">
      <c r="B587" s="232"/>
      <c r="E587" s="232"/>
      <c r="F587" s="234"/>
      <c r="H587" s="234"/>
      <c r="I587" s="234"/>
      <c r="J587" s="234"/>
    </row>
    <row r="588" spans="2:10">
      <c r="B588" s="232"/>
      <c r="E588" s="232"/>
      <c r="F588" s="234"/>
      <c r="H588" s="234"/>
      <c r="I588" s="234"/>
      <c r="J588" s="234"/>
    </row>
    <row r="589" spans="2:10">
      <c r="B589" s="232"/>
      <c r="E589" s="232"/>
      <c r="F589" s="234"/>
      <c r="H589" s="234"/>
      <c r="I589" s="234"/>
      <c r="J589" s="234"/>
    </row>
    <row r="590" spans="2:10">
      <c r="B590" s="232"/>
      <c r="E590" s="232"/>
      <c r="F590" s="234"/>
      <c r="H590" s="234"/>
      <c r="I590" s="234"/>
      <c r="J590" s="234"/>
    </row>
    <row r="591" spans="2:10">
      <c r="B591" s="232"/>
      <c r="E591" s="232"/>
      <c r="F591" s="234"/>
      <c r="H591" s="234"/>
      <c r="I591" s="234"/>
      <c r="J591" s="234"/>
    </row>
    <row r="592" spans="2:10">
      <c r="B592" s="232"/>
      <c r="E592" s="232"/>
      <c r="F592" s="234"/>
      <c r="H592" s="234"/>
      <c r="I592" s="234"/>
      <c r="J592" s="234"/>
    </row>
    <row r="593" spans="2:10">
      <c r="B593" s="232"/>
      <c r="E593" s="232"/>
      <c r="F593" s="234"/>
      <c r="H593" s="234"/>
      <c r="I593" s="234"/>
      <c r="J593" s="234"/>
    </row>
    <row r="594" spans="2:10">
      <c r="B594" s="232"/>
      <c r="E594" s="232"/>
      <c r="F594" s="234"/>
      <c r="H594" s="234"/>
      <c r="I594" s="234"/>
      <c r="J594" s="234"/>
    </row>
    <row r="595" spans="2:10">
      <c r="B595" s="232"/>
      <c r="E595" s="232"/>
      <c r="F595" s="234"/>
      <c r="H595" s="234"/>
      <c r="I595" s="234"/>
      <c r="J595" s="234"/>
    </row>
    <row r="596" spans="2:10">
      <c r="B596" s="232"/>
      <c r="E596" s="232"/>
      <c r="F596" s="234"/>
      <c r="H596" s="234"/>
      <c r="I596" s="234"/>
      <c r="J596" s="234"/>
    </row>
    <row r="597" spans="2:10">
      <c r="B597" s="232"/>
      <c r="E597" s="232"/>
      <c r="F597" s="234"/>
      <c r="H597" s="234"/>
      <c r="I597" s="234"/>
      <c r="J597" s="234"/>
    </row>
    <row r="598" spans="2:10">
      <c r="B598" s="232"/>
      <c r="E598" s="232"/>
      <c r="F598" s="234"/>
      <c r="H598" s="234"/>
      <c r="I598" s="234"/>
      <c r="J598" s="234"/>
    </row>
    <row r="599" spans="2:10">
      <c r="B599" s="232"/>
      <c r="E599" s="232"/>
      <c r="F599" s="234"/>
      <c r="H599" s="234"/>
      <c r="I599" s="234"/>
      <c r="J599" s="234"/>
    </row>
    <row r="600" spans="2:10">
      <c r="B600" s="232"/>
      <c r="E600" s="232"/>
      <c r="F600" s="234"/>
      <c r="H600" s="234"/>
      <c r="I600" s="234"/>
      <c r="J600" s="234"/>
    </row>
    <row r="601" spans="2:10">
      <c r="B601" s="232"/>
      <c r="E601" s="232"/>
      <c r="F601" s="234"/>
      <c r="H601" s="234"/>
      <c r="I601" s="234"/>
      <c r="J601" s="234"/>
    </row>
    <row r="602" spans="2:10">
      <c r="B602" s="232"/>
      <c r="E602" s="232"/>
      <c r="F602" s="234"/>
      <c r="H602" s="234"/>
      <c r="I602" s="234"/>
      <c r="J602" s="234"/>
    </row>
    <row r="603" spans="2:10">
      <c r="B603" s="232"/>
      <c r="E603" s="232"/>
      <c r="F603" s="234"/>
      <c r="H603" s="234"/>
      <c r="I603" s="234"/>
      <c r="J603" s="234"/>
    </row>
    <row r="604" spans="2:10">
      <c r="B604" s="232"/>
      <c r="E604" s="232"/>
      <c r="F604" s="234"/>
      <c r="H604" s="234"/>
      <c r="I604" s="234"/>
      <c r="J604" s="234"/>
    </row>
    <row r="605" spans="2:10">
      <c r="B605" s="232"/>
      <c r="E605" s="232"/>
      <c r="F605" s="234"/>
      <c r="H605" s="234"/>
      <c r="I605" s="234"/>
      <c r="J605" s="234"/>
    </row>
    <row r="606" spans="2:10">
      <c r="B606" s="232"/>
      <c r="E606" s="232"/>
      <c r="F606" s="234"/>
      <c r="H606" s="234"/>
      <c r="I606" s="234"/>
      <c r="J606" s="234"/>
    </row>
    <row r="607" spans="2:10">
      <c r="B607" s="232"/>
      <c r="E607" s="232"/>
      <c r="F607" s="234"/>
      <c r="H607" s="234"/>
      <c r="I607" s="234"/>
      <c r="J607" s="234"/>
    </row>
    <row r="608" spans="2:10">
      <c r="B608" s="232"/>
      <c r="E608" s="232"/>
      <c r="F608" s="234"/>
      <c r="H608" s="234"/>
      <c r="I608" s="234"/>
      <c r="J608" s="234"/>
    </row>
    <row r="609" spans="2:10">
      <c r="B609" s="232"/>
      <c r="E609" s="232"/>
      <c r="F609" s="234"/>
      <c r="H609" s="234"/>
      <c r="I609" s="234"/>
      <c r="J609" s="234"/>
    </row>
    <row r="610" spans="2:10">
      <c r="B610" s="232"/>
      <c r="E610" s="232"/>
      <c r="F610" s="234"/>
      <c r="H610" s="234"/>
      <c r="I610" s="234"/>
      <c r="J610" s="234"/>
    </row>
    <row r="611" spans="2:10">
      <c r="B611" s="232"/>
      <c r="E611" s="232"/>
      <c r="F611" s="234"/>
      <c r="H611" s="234"/>
      <c r="I611" s="234"/>
      <c r="J611" s="234"/>
    </row>
    <row r="612" spans="2:10">
      <c r="B612" s="232"/>
      <c r="E612" s="232"/>
      <c r="F612" s="234"/>
      <c r="H612" s="234"/>
      <c r="I612" s="234"/>
      <c r="J612" s="234"/>
    </row>
    <row r="613" spans="2:10">
      <c r="B613" s="232"/>
      <c r="E613" s="232"/>
      <c r="F613" s="234"/>
      <c r="H613" s="234"/>
      <c r="I613" s="234"/>
      <c r="J613" s="234"/>
    </row>
    <row r="614" spans="2:10">
      <c r="B614" s="232"/>
      <c r="E614" s="232"/>
      <c r="F614" s="234"/>
      <c r="H614" s="234"/>
      <c r="I614" s="234"/>
      <c r="J614" s="234"/>
    </row>
    <row r="615" spans="2:10">
      <c r="B615" s="232"/>
      <c r="E615" s="232"/>
      <c r="F615" s="234"/>
      <c r="H615" s="234"/>
      <c r="I615" s="234"/>
      <c r="J615" s="234"/>
    </row>
    <row r="616" spans="2:10">
      <c r="B616" s="232"/>
      <c r="E616" s="232"/>
      <c r="F616" s="234"/>
      <c r="H616" s="234"/>
      <c r="I616" s="234"/>
      <c r="J616" s="234"/>
    </row>
    <row r="617" spans="2:10">
      <c r="B617" s="232"/>
      <c r="E617" s="232"/>
      <c r="F617" s="234"/>
      <c r="H617" s="234"/>
      <c r="I617" s="234"/>
      <c r="J617" s="234"/>
    </row>
    <row r="618" spans="2:10">
      <c r="B618" s="232"/>
      <c r="E618" s="232"/>
      <c r="F618" s="234"/>
      <c r="H618" s="234"/>
      <c r="I618" s="234"/>
      <c r="J618" s="234"/>
    </row>
    <row r="619" spans="2:10">
      <c r="B619" s="232"/>
      <c r="E619" s="232"/>
      <c r="F619" s="234"/>
      <c r="H619" s="234"/>
      <c r="I619" s="234"/>
      <c r="J619" s="234"/>
    </row>
    <row r="620" spans="2:10">
      <c r="B620" s="232"/>
      <c r="E620" s="232"/>
      <c r="F620" s="234"/>
      <c r="H620" s="234"/>
      <c r="I620" s="234"/>
      <c r="J620" s="234"/>
    </row>
    <row r="621" spans="2:10">
      <c r="B621" s="232"/>
      <c r="E621" s="232"/>
      <c r="F621" s="234"/>
      <c r="H621" s="234"/>
      <c r="I621" s="234"/>
      <c r="J621" s="234"/>
    </row>
    <row r="622" spans="2:10">
      <c r="B622" s="232"/>
      <c r="E622" s="232"/>
      <c r="F622" s="234"/>
      <c r="H622" s="234"/>
      <c r="I622" s="234"/>
      <c r="J622" s="234"/>
    </row>
    <row r="623" spans="2:10">
      <c r="B623" s="232"/>
      <c r="E623" s="232"/>
      <c r="F623" s="234"/>
      <c r="H623" s="234"/>
      <c r="I623" s="234"/>
      <c r="J623" s="234"/>
    </row>
    <row r="624" spans="2:10">
      <c r="B624" s="232"/>
      <c r="E624" s="232"/>
      <c r="F624" s="234"/>
      <c r="H624" s="234"/>
      <c r="I624" s="234"/>
      <c r="J624" s="234"/>
    </row>
    <row r="625" spans="2:10">
      <c r="B625" s="232"/>
      <c r="E625" s="232"/>
      <c r="F625" s="234"/>
      <c r="H625" s="234"/>
      <c r="I625" s="234"/>
      <c r="J625" s="234"/>
    </row>
    <row r="626" spans="2:10">
      <c r="B626" s="232"/>
      <c r="E626" s="232"/>
      <c r="F626" s="234"/>
      <c r="H626" s="234"/>
      <c r="I626" s="234"/>
      <c r="J626" s="234"/>
    </row>
    <row r="627" spans="2:10">
      <c r="B627" s="232"/>
      <c r="E627" s="232"/>
      <c r="F627" s="234"/>
      <c r="H627" s="234"/>
      <c r="I627" s="234"/>
      <c r="J627" s="234"/>
    </row>
    <row r="628" spans="2:10">
      <c r="B628" s="232"/>
      <c r="E628" s="232"/>
      <c r="F628" s="234"/>
      <c r="H628" s="234"/>
      <c r="I628" s="234"/>
      <c r="J628" s="234"/>
    </row>
    <row r="629" spans="2:10">
      <c r="B629" s="232"/>
      <c r="E629" s="232"/>
      <c r="F629" s="234"/>
      <c r="H629" s="234"/>
      <c r="I629" s="234"/>
      <c r="J629" s="234"/>
    </row>
    <row r="630" spans="2:10">
      <c r="B630" s="232"/>
      <c r="E630" s="232"/>
      <c r="F630" s="234"/>
      <c r="H630" s="234"/>
      <c r="I630" s="234"/>
      <c r="J630" s="234"/>
    </row>
    <row r="631" spans="2:10">
      <c r="B631" s="232"/>
      <c r="E631" s="232"/>
      <c r="F631" s="234"/>
      <c r="H631" s="234"/>
      <c r="I631" s="234"/>
      <c r="J631" s="234"/>
    </row>
    <row r="632" spans="2:10">
      <c r="B632" s="232"/>
      <c r="E632" s="232"/>
      <c r="F632" s="234"/>
      <c r="H632" s="234"/>
      <c r="I632" s="234"/>
      <c r="J632" s="234"/>
    </row>
    <row r="633" spans="2:10">
      <c r="B633" s="232"/>
      <c r="E633" s="232"/>
      <c r="F633" s="234"/>
      <c r="H633" s="234"/>
      <c r="I633" s="234"/>
      <c r="J633" s="234"/>
    </row>
    <row r="634" spans="2:10">
      <c r="B634" s="232"/>
      <c r="E634" s="232"/>
      <c r="F634" s="234"/>
      <c r="H634" s="234"/>
      <c r="I634" s="234"/>
      <c r="J634" s="234"/>
    </row>
    <row r="635" spans="2:10">
      <c r="B635" s="232"/>
      <c r="E635" s="232"/>
      <c r="F635" s="234"/>
      <c r="H635" s="234"/>
      <c r="I635" s="234"/>
      <c r="J635" s="234"/>
    </row>
    <row r="636" spans="2:10">
      <c r="B636" s="232"/>
      <c r="E636" s="232"/>
      <c r="F636" s="234"/>
      <c r="H636" s="234"/>
      <c r="I636" s="234"/>
      <c r="J636" s="234"/>
    </row>
    <row r="637" spans="2:10">
      <c r="B637" s="232"/>
      <c r="E637" s="232"/>
      <c r="F637" s="234"/>
      <c r="H637" s="234"/>
      <c r="I637" s="234"/>
      <c r="J637" s="234"/>
    </row>
    <row r="638" spans="2:10">
      <c r="B638" s="232"/>
      <c r="E638" s="232"/>
      <c r="F638" s="234"/>
      <c r="H638" s="234"/>
      <c r="I638" s="234"/>
      <c r="J638" s="234"/>
    </row>
    <row r="639" spans="2:10">
      <c r="B639" s="232"/>
      <c r="E639" s="232"/>
      <c r="F639" s="234"/>
      <c r="H639" s="234"/>
      <c r="I639" s="234"/>
      <c r="J639" s="234"/>
    </row>
    <row r="640" spans="2:10">
      <c r="B640" s="232"/>
      <c r="E640" s="232"/>
      <c r="F640" s="234"/>
      <c r="H640" s="234"/>
      <c r="I640" s="234"/>
      <c r="J640" s="234"/>
    </row>
    <row r="641" spans="2:10">
      <c r="B641" s="232"/>
      <c r="E641" s="232"/>
      <c r="F641" s="234"/>
      <c r="H641" s="234"/>
      <c r="I641" s="234"/>
      <c r="J641" s="234"/>
    </row>
    <row r="642" spans="2:10">
      <c r="B642" s="232"/>
      <c r="E642" s="232"/>
      <c r="F642" s="234"/>
      <c r="H642" s="234"/>
      <c r="I642" s="234"/>
      <c r="J642" s="234"/>
    </row>
    <row r="643" spans="2:10">
      <c r="B643" s="232"/>
      <c r="E643" s="232"/>
      <c r="F643" s="234"/>
      <c r="H643" s="234"/>
      <c r="I643" s="234"/>
      <c r="J643" s="234"/>
    </row>
    <row r="644" spans="2:10">
      <c r="B644" s="232"/>
      <c r="E644" s="232"/>
      <c r="F644" s="234"/>
      <c r="H644" s="234"/>
      <c r="I644" s="234"/>
      <c r="J644" s="234"/>
    </row>
    <row r="645" spans="2:10">
      <c r="B645" s="232"/>
      <c r="E645" s="232"/>
      <c r="F645" s="234"/>
      <c r="H645" s="234"/>
      <c r="I645" s="234"/>
      <c r="J645" s="234"/>
    </row>
    <row r="646" spans="2:10">
      <c r="B646" s="232"/>
      <c r="E646" s="232"/>
      <c r="F646" s="234"/>
      <c r="H646" s="234"/>
      <c r="I646" s="234"/>
      <c r="J646" s="234"/>
    </row>
    <row r="647" spans="2:10">
      <c r="B647" s="232"/>
      <c r="E647" s="232"/>
      <c r="F647" s="234"/>
      <c r="H647" s="234"/>
      <c r="I647" s="234"/>
      <c r="J647" s="234"/>
    </row>
    <row r="648" spans="2:10">
      <c r="B648" s="232"/>
      <c r="E648" s="232"/>
      <c r="F648" s="234"/>
      <c r="H648" s="234"/>
      <c r="I648" s="234"/>
      <c r="J648" s="234"/>
    </row>
    <row r="649" spans="2:10">
      <c r="B649" s="232"/>
      <c r="E649" s="232"/>
      <c r="F649" s="234"/>
      <c r="H649" s="234"/>
      <c r="I649" s="234"/>
      <c r="J649" s="234"/>
    </row>
    <row r="650" spans="2:10">
      <c r="B650" s="232"/>
      <c r="E650" s="232"/>
      <c r="F650" s="234"/>
      <c r="H650" s="234"/>
      <c r="I650" s="234"/>
      <c r="J650" s="234"/>
    </row>
    <row r="651" spans="2:10">
      <c r="B651" s="232"/>
      <c r="E651" s="232"/>
      <c r="F651" s="234"/>
      <c r="H651" s="234"/>
      <c r="I651" s="234"/>
      <c r="J651" s="234"/>
    </row>
    <row r="652" spans="2:10">
      <c r="B652" s="232"/>
      <c r="E652" s="232"/>
      <c r="F652" s="234"/>
      <c r="H652" s="234"/>
      <c r="I652" s="234"/>
      <c r="J652" s="234"/>
    </row>
    <row r="653" spans="2:10">
      <c r="B653" s="232"/>
      <c r="E653" s="232"/>
      <c r="F653" s="234"/>
      <c r="H653" s="234"/>
      <c r="I653" s="234"/>
      <c r="J653" s="234"/>
    </row>
    <row r="654" spans="2:10">
      <c r="B654" s="232"/>
      <c r="E654" s="232"/>
      <c r="F654" s="234"/>
      <c r="H654" s="234"/>
      <c r="I654" s="234"/>
      <c r="J654" s="234"/>
    </row>
    <row r="655" spans="2:10">
      <c r="B655" s="232"/>
      <c r="E655" s="232"/>
      <c r="F655" s="234"/>
      <c r="H655" s="234"/>
      <c r="I655" s="234"/>
      <c r="J655" s="234"/>
    </row>
    <row r="656" spans="2:10">
      <c r="B656" s="232"/>
      <c r="E656" s="232"/>
      <c r="F656" s="234"/>
      <c r="H656" s="234"/>
      <c r="I656" s="234"/>
      <c r="J656" s="234"/>
    </row>
    <row r="657" spans="2:10">
      <c r="B657" s="232"/>
      <c r="E657" s="232"/>
      <c r="F657" s="234"/>
      <c r="H657" s="234"/>
      <c r="I657" s="234"/>
      <c r="J657" s="234"/>
    </row>
    <row r="658" spans="2:10">
      <c r="B658" s="232"/>
      <c r="E658" s="232"/>
      <c r="F658" s="234"/>
      <c r="H658" s="234"/>
      <c r="I658" s="234"/>
      <c r="J658" s="234"/>
    </row>
    <row r="659" spans="2:10">
      <c r="B659" s="232"/>
      <c r="E659" s="232"/>
      <c r="F659" s="234"/>
      <c r="H659" s="234"/>
      <c r="I659" s="234"/>
      <c r="J659" s="234"/>
    </row>
    <row r="660" spans="2:10">
      <c r="B660" s="232"/>
      <c r="E660" s="232"/>
      <c r="F660" s="234"/>
      <c r="H660" s="234"/>
      <c r="I660" s="234"/>
      <c r="J660" s="234"/>
    </row>
    <row r="661" spans="2:10">
      <c r="B661" s="232"/>
      <c r="E661" s="232"/>
      <c r="F661" s="234"/>
      <c r="H661" s="234"/>
      <c r="I661" s="234"/>
      <c r="J661" s="234"/>
    </row>
    <row r="662" spans="2:10">
      <c r="B662" s="232"/>
      <c r="E662" s="232"/>
      <c r="F662" s="234"/>
      <c r="H662" s="234"/>
      <c r="I662" s="234"/>
      <c r="J662" s="234"/>
    </row>
    <row r="663" spans="2:10">
      <c r="B663" s="232"/>
      <c r="E663" s="232"/>
      <c r="F663" s="234"/>
      <c r="H663" s="234"/>
      <c r="I663" s="234"/>
      <c r="J663" s="234"/>
    </row>
    <row r="664" spans="2:10">
      <c r="B664" s="232"/>
      <c r="E664" s="232"/>
      <c r="F664" s="234"/>
      <c r="H664" s="234"/>
      <c r="I664" s="234"/>
      <c r="J664" s="234"/>
    </row>
    <row r="665" spans="2:10">
      <c r="B665" s="232"/>
      <c r="E665" s="232"/>
      <c r="F665" s="234"/>
      <c r="H665" s="234"/>
      <c r="I665" s="234"/>
      <c r="J665" s="234"/>
    </row>
    <row r="666" spans="2:10">
      <c r="B666" s="232"/>
      <c r="E666" s="232"/>
      <c r="F666" s="234"/>
      <c r="H666" s="234"/>
      <c r="I666" s="234"/>
      <c r="J666" s="234"/>
    </row>
    <row r="667" spans="2:10">
      <c r="B667" s="232"/>
      <c r="E667" s="232"/>
      <c r="F667" s="234"/>
      <c r="H667" s="234"/>
      <c r="I667" s="234"/>
      <c r="J667" s="234"/>
    </row>
    <row r="668" spans="2:10">
      <c r="B668" s="232"/>
      <c r="E668" s="232"/>
      <c r="F668" s="234"/>
      <c r="H668" s="234"/>
      <c r="I668" s="234"/>
      <c r="J668" s="234"/>
    </row>
    <row r="669" spans="2:10">
      <c r="B669" s="232"/>
      <c r="E669" s="232"/>
      <c r="F669" s="234"/>
      <c r="H669" s="234"/>
      <c r="I669" s="234"/>
      <c r="J669" s="234"/>
    </row>
    <row r="670" spans="2:10">
      <c r="B670" s="232"/>
      <c r="E670" s="232"/>
      <c r="F670" s="234"/>
      <c r="H670" s="234"/>
      <c r="I670" s="234"/>
      <c r="J670" s="234"/>
    </row>
    <row r="671" spans="2:10">
      <c r="B671" s="232"/>
      <c r="E671" s="232"/>
      <c r="F671" s="234"/>
      <c r="H671" s="234"/>
      <c r="I671" s="234"/>
      <c r="J671" s="234"/>
    </row>
    <row r="672" spans="2:10">
      <c r="B672" s="232"/>
      <c r="E672" s="232"/>
      <c r="F672" s="234"/>
      <c r="H672" s="234"/>
      <c r="I672" s="234"/>
      <c r="J672" s="234"/>
    </row>
    <row r="673" spans="2:10">
      <c r="B673" s="232"/>
      <c r="E673" s="232"/>
      <c r="F673" s="234"/>
      <c r="H673" s="234"/>
      <c r="I673" s="234"/>
      <c r="J673" s="234"/>
    </row>
    <row r="674" spans="2:10">
      <c r="B674" s="232"/>
      <c r="E674" s="232"/>
      <c r="F674" s="234"/>
      <c r="H674" s="234"/>
      <c r="I674" s="234"/>
      <c r="J674" s="234"/>
    </row>
    <row r="675" spans="2:10">
      <c r="B675" s="232"/>
      <c r="E675" s="232"/>
      <c r="F675" s="234"/>
      <c r="H675" s="234"/>
      <c r="I675" s="234"/>
      <c r="J675" s="234"/>
    </row>
    <row r="676" spans="2:10">
      <c r="B676" s="232"/>
      <c r="E676" s="232"/>
      <c r="F676" s="234"/>
      <c r="H676" s="234"/>
      <c r="I676" s="234"/>
      <c r="J676" s="234"/>
    </row>
    <row r="677" spans="2:10">
      <c r="B677" s="232"/>
      <c r="E677" s="232"/>
      <c r="F677" s="234"/>
      <c r="H677" s="234"/>
      <c r="I677" s="234"/>
      <c r="J677" s="234"/>
    </row>
    <row r="678" spans="2:10">
      <c r="B678" s="232"/>
      <c r="E678" s="232"/>
      <c r="F678" s="234"/>
      <c r="H678" s="234"/>
      <c r="I678" s="234"/>
      <c r="J678" s="234"/>
    </row>
    <row r="679" spans="2:10">
      <c r="B679" s="232"/>
      <c r="E679" s="232"/>
      <c r="F679" s="234"/>
      <c r="H679" s="234"/>
      <c r="I679" s="234"/>
      <c r="J679" s="234"/>
    </row>
    <row r="680" spans="2:10">
      <c r="B680" s="232"/>
      <c r="E680" s="232"/>
      <c r="F680" s="234"/>
      <c r="H680" s="234"/>
      <c r="I680" s="234"/>
      <c r="J680" s="234"/>
    </row>
    <row r="681" spans="2:10">
      <c r="B681" s="232"/>
      <c r="E681" s="232"/>
      <c r="F681" s="234"/>
      <c r="H681" s="234"/>
      <c r="I681" s="234"/>
      <c r="J681" s="234"/>
    </row>
    <row r="682" spans="2:10">
      <c r="B682" s="232"/>
      <c r="E682" s="232"/>
      <c r="F682" s="234"/>
      <c r="H682" s="234"/>
      <c r="I682" s="234"/>
      <c r="J682" s="234"/>
    </row>
    <row r="683" spans="2:10">
      <c r="B683" s="232"/>
      <c r="E683" s="232"/>
      <c r="F683" s="234"/>
      <c r="H683" s="234"/>
      <c r="I683" s="234"/>
      <c r="J683" s="234"/>
    </row>
    <row r="684" spans="2:10">
      <c r="B684" s="232"/>
      <c r="E684" s="232"/>
      <c r="F684" s="234"/>
      <c r="H684" s="234"/>
      <c r="I684" s="234"/>
      <c r="J684" s="234"/>
    </row>
    <row r="685" spans="2:10">
      <c r="B685" s="232"/>
      <c r="E685" s="232"/>
      <c r="F685" s="234"/>
      <c r="H685" s="234"/>
      <c r="I685" s="234"/>
      <c r="J685" s="234"/>
    </row>
    <row r="686" spans="2:10">
      <c r="B686" s="232"/>
      <c r="E686" s="232"/>
      <c r="F686" s="234"/>
      <c r="H686" s="234"/>
      <c r="I686" s="234"/>
      <c r="J686" s="234"/>
    </row>
    <row r="687" spans="2:10">
      <c r="B687" s="232"/>
      <c r="E687" s="232"/>
      <c r="F687" s="234"/>
      <c r="H687" s="234"/>
      <c r="I687" s="234"/>
      <c r="J687" s="234"/>
    </row>
    <row r="688" spans="2:10">
      <c r="B688" s="232"/>
      <c r="E688" s="232"/>
      <c r="F688" s="234"/>
      <c r="H688" s="234"/>
      <c r="I688" s="234"/>
      <c r="J688" s="234"/>
    </row>
    <row r="689" spans="2:10">
      <c r="B689" s="232"/>
      <c r="E689" s="232"/>
      <c r="F689" s="234"/>
      <c r="H689" s="234"/>
      <c r="I689" s="234"/>
      <c r="J689" s="234"/>
    </row>
    <row r="690" spans="2:10">
      <c r="B690" s="232"/>
      <c r="E690" s="232"/>
      <c r="F690" s="234"/>
      <c r="H690" s="234"/>
      <c r="I690" s="234"/>
      <c r="J690" s="234"/>
    </row>
    <row r="691" spans="2:10">
      <c r="B691" s="232"/>
      <c r="E691" s="232"/>
      <c r="F691" s="234"/>
      <c r="H691" s="234"/>
      <c r="I691" s="234"/>
      <c r="J691" s="234"/>
    </row>
    <row r="692" spans="2:10">
      <c r="B692" s="232"/>
      <c r="E692" s="232"/>
      <c r="F692" s="234"/>
      <c r="H692" s="234"/>
      <c r="I692" s="234"/>
      <c r="J692" s="234"/>
    </row>
    <row r="693" spans="2:10">
      <c r="B693" s="232"/>
      <c r="E693" s="232"/>
      <c r="F693" s="234"/>
      <c r="H693" s="234"/>
      <c r="I693" s="234"/>
      <c r="J693" s="234"/>
    </row>
    <row r="694" spans="2:10">
      <c r="B694" s="232"/>
      <c r="E694" s="232"/>
      <c r="F694" s="234"/>
      <c r="H694" s="234"/>
      <c r="I694" s="234"/>
      <c r="J694" s="234"/>
    </row>
    <row r="695" spans="2:10">
      <c r="B695" s="232"/>
      <c r="E695" s="232"/>
      <c r="F695" s="234"/>
      <c r="H695" s="234"/>
      <c r="I695" s="234"/>
      <c r="J695" s="234"/>
    </row>
    <row r="696" spans="2:10">
      <c r="B696" s="232"/>
      <c r="E696" s="232"/>
      <c r="F696" s="234"/>
      <c r="H696" s="234"/>
      <c r="I696" s="234"/>
      <c r="J696" s="234"/>
    </row>
    <row r="697" spans="2:10">
      <c r="B697" s="232"/>
      <c r="E697" s="232"/>
      <c r="F697" s="234"/>
      <c r="H697" s="234"/>
      <c r="I697" s="234"/>
      <c r="J697" s="234"/>
    </row>
    <row r="698" spans="2:10">
      <c r="B698" s="232"/>
      <c r="E698" s="232"/>
      <c r="F698" s="234"/>
      <c r="H698" s="234"/>
      <c r="I698" s="234"/>
      <c r="J698" s="234"/>
    </row>
    <row r="699" spans="2:10">
      <c r="B699" s="232"/>
      <c r="E699" s="232"/>
      <c r="F699" s="234"/>
      <c r="H699" s="234"/>
      <c r="I699" s="234"/>
      <c r="J699" s="234"/>
    </row>
    <row r="700" spans="2:10">
      <c r="B700" s="232"/>
      <c r="E700" s="232"/>
      <c r="F700" s="234"/>
      <c r="H700" s="234"/>
      <c r="I700" s="234"/>
      <c r="J700" s="234"/>
    </row>
    <row r="701" spans="2:10">
      <c r="B701" s="232"/>
      <c r="E701" s="232"/>
      <c r="F701" s="234"/>
      <c r="H701" s="234"/>
      <c r="I701" s="234"/>
      <c r="J701" s="234"/>
    </row>
    <row r="702" spans="2:10">
      <c r="B702" s="232"/>
      <c r="E702" s="232"/>
      <c r="F702" s="234"/>
      <c r="H702" s="234"/>
      <c r="I702" s="234"/>
      <c r="J702" s="234"/>
    </row>
    <row r="703" spans="2:10">
      <c r="B703" s="232"/>
      <c r="E703" s="232"/>
      <c r="F703" s="234"/>
      <c r="H703" s="234"/>
      <c r="I703" s="234"/>
      <c r="J703" s="234"/>
    </row>
    <row r="704" spans="2:10">
      <c r="B704" s="232"/>
      <c r="E704" s="232"/>
      <c r="F704" s="234"/>
      <c r="H704" s="234"/>
      <c r="I704" s="234"/>
      <c r="J704" s="234"/>
    </row>
    <row r="705" spans="2:10">
      <c r="B705" s="232"/>
      <c r="E705" s="232"/>
      <c r="F705" s="234"/>
      <c r="H705" s="234"/>
      <c r="I705" s="234"/>
      <c r="J705" s="234"/>
    </row>
    <row r="706" spans="2:10">
      <c r="B706" s="232"/>
      <c r="E706" s="232"/>
      <c r="F706" s="234"/>
      <c r="H706" s="234"/>
      <c r="I706" s="234"/>
      <c r="J706" s="234"/>
    </row>
    <row r="707" spans="2:10">
      <c r="B707" s="232"/>
      <c r="E707" s="232"/>
      <c r="F707" s="234"/>
      <c r="H707" s="234"/>
      <c r="I707" s="234"/>
      <c r="J707" s="234"/>
    </row>
    <row r="708" spans="2:10">
      <c r="B708" s="232"/>
      <c r="E708" s="232"/>
      <c r="F708" s="234"/>
      <c r="H708" s="234"/>
      <c r="I708" s="234"/>
      <c r="J708" s="234"/>
    </row>
    <row r="709" spans="2:10">
      <c r="B709" s="232"/>
      <c r="E709" s="232"/>
      <c r="F709" s="234"/>
      <c r="H709" s="234"/>
      <c r="I709" s="234"/>
      <c r="J709" s="234"/>
    </row>
    <row r="710" spans="2:10">
      <c r="B710" s="232"/>
      <c r="E710" s="232"/>
      <c r="F710" s="234"/>
      <c r="H710" s="234"/>
      <c r="I710" s="234"/>
      <c r="J710" s="234"/>
    </row>
    <row r="711" spans="2:10">
      <c r="B711" s="232"/>
      <c r="E711" s="232"/>
      <c r="F711" s="234"/>
      <c r="H711" s="234"/>
      <c r="I711" s="234"/>
      <c r="J711" s="234"/>
    </row>
    <row r="712" spans="2:10">
      <c r="B712" s="232"/>
      <c r="E712" s="232"/>
      <c r="F712" s="234"/>
      <c r="H712" s="234"/>
      <c r="I712" s="234"/>
      <c r="J712" s="234"/>
    </row>
    <row r="713" spans="2:10">
      <c r="B713" s="232"/>
      <c r="E713" s="232"/>
      <c r="F713" s="234"/>
      <c r="H713" s="234"/>
      <c r="I713" s="234"/>
      <c r="J713" s="234"/>
    </row>
    <row r="714" spans="2:10">
      <c r="B714" s="232"/>
      <c r="E714" s="232"/>
      <c r="F714" s="234"/>
      <c r="H714" s="234"/>
      <c r="I714" s="234"/>
      <c r="J714" s="234"/>
    </row>
    <row r="715" spans="2:10">
      <c r="B715" s="232"/>
      <c r="E715" s="232"/>
      <c r="F715" s="234"/>
      <c r="H715" s="234"/>
      <c r="I715" s="234"/>
      <c r="J715" s="234"/>
    </row>
    <row r="716" spans="2:10">
      <c r="B716" s="232"/>
      <c r="E716" s="232"/>
      <c r="F716" s="234"/>
      <c r="H716" s="234"/>
      <c r="I716" s="234"/>
      <c r="J716" s="234"/>
    </row>
    <row r="717" spans="2:10">
      <c r="B717" s="232"/>
      <c r="E717" s="232"/>
      <c r="F717" s="234"/>
      <c r="H717" s="234"/>
      <c r="I717" s="234"/>
      <c r="J717" s="234"/>
    </row>
    <row r="718" spans="2:10">
      <c r="B718" s="232"/>
      <c r="E718" s="232"/>
      <c r="F718" s="234"/>
      <c r="H718" s="234"/>
      <c r="I718" s="234"/>
      <c r="J718" s="234"/>
    </row>
    <row r="719" spans="2:10">
      <c r="B719" s="232"/>
      <c r="E719" s="232"/>
      <c r="F719" s="234"/>
      <c r="H719" s="234"/>
      <c r="I719" s="234"/>
      <c r="J719" s="234"/>
    </row>
    <row r="720" spans="2:10">
      <c r="B720" s="232"/>
      <c r="E720" s="232"/>
      <c r="F720" s="234"/>
      <c r="H720" s="234"/>
      <c r="I720" s="234"/>
      <c r="J720" s="234"/>
    </row>
    <row r="721" spans="2:10">
      <c r="B721" s="232"/>
      <c r="E721" s="232"/>
      <c r="F721" s="234"/>
      <c r="H721" s="234"/>
      <c r="I721" s="234"/>
      <c r="J721" s="234"/>
    </row>
    <row r="722" spans="2:10">
      <c r="B722" s="232"/>
      <c r="E722" s="232"/>
      <c r="F722" s="234"/>
      <c r="H722" s="234"/>
      <c r="I722" s="234"/>
      <c r="J722" s="234"/>
    </row>
    <row r="723" spans="2:10">
      <c r="B723" s="232"/>
      <c r="D723" s="319"/>
      <c r="E723" s="234"/>
      <c r="F723" s="234"/>
      <c r="G723" s="234"/>
      <c r="H723" s="234"/>
      <c r="I723" s="234"/>
      <c r="J723" s="234"/>
    </row>
    <row r="724" spans="2:10">
      <c r="B724" s="232"/>
      <c r="D724" s="319"/>
      <c r="E724" s="234"/>
      <c r="F724" s="234"/>
      <c r="G724" s="234"/>
      <c r="H724" s="234"/>
      <c r="I724" s="234"/>
      <c r="J724" s="234"/>
    </row>
    <row r="725" spans="2:10">
      <c r="B725" s="232"/>
      <c r="D725" s="319"/>
      <c r="E725" s="234"/>
      <c r="F725" s="234"/>
      <c r="G725" s="234"/>
      <c r="H725" s="234"/>
      <c r="I725" s="234"/>
      <c r="J725" s="234"/>
    </row>
    <row r="726" spans="2:10">
      <c r="B726" s="232"/>
      <c r="D726" s="319"/>
      <c r="E726" s="234"/>
      <c r="F726" s="234"/>
      <c r="G726" s="234"/>
      <c r="H726" s="234"/>
      <c r="I726" s="234"/>
      <c r="J726" s="234"/>
    </row>
    <row r="727" spans="2:10">
      <c r="B727" s="232"/>
      <c r="D727" s="319"/>
      <c r="E727" s="234"/>
      <c r="F727" s="234"/>
      <c r="G727" s="234"/>
      <c r="H727" s="234"/>
      <c r="I727" s="234"/>
      <c r="J727" s="234"/>
    </row>
    <row r="728" spans="2:10">
      <c r="B728" s="232"/>
      <c r="D728" s="319"/>
      <c r="E728" s="234"/>
      <c r="F728" s="234"/>
      <c r="G728" s="234"/>
      <c r="H728" s="234"/>
      <c r="I728" s="234"/>
      <c r="J728" s="234"/>
    </row>
    <row r="729" spans="2:10">
      <c r="B729" s="232"/>
      <c r="D729" s="319"/>
      <c r="E729" s="234"/>
      <c r="F729" s="234"/>
      <c r="G729" s="234"/>
      <c r="H729" s="234"/>
      <c r="I729" s="234"/>
      <c r="J729" s="234"/>
    </row>
    <row r="730" spans="2:10">
      <c r="B730" s="232"/>
      <c r="D730" s="319"/>
      <c r="E730" s="234"/>
      <c r="F730" s="234"/>
      <c r="G730" s="234"/>
      <c r="H730" s="234"/>
      <c r="I730" s="234"/>
      <c r="J730" s="234"/>
    </row>
    <row r="731" spans="2:10">
      <c r="B731" s="232"/>
      <c r="D731" s="319"/>
      <c r="E731" s="234"/>
      <c r="F731" s="234"/>
      <c r="G731" s="234"/>
      <c r="H731" s="234"/>
      <c r="I731" s="234"/>
      <c r="J731" s="234"/>
    </row>
    <row r="732" spans="2:10">
      <c r="B732" s="232"/>
      <c r="D732" s="319"/>
      <c r="E732" s="234"/>
      <c r="F732" s="234"/>
      <c r="G732" s="234"/>
      <c r="H732" s="234"/>
      <c r="I732" s="234"/>
      <c r="J732" s="234"/>
    </row>
    <row r="733" spans="2:10">
      <c r="B733" s="232"/>
      <c r="D733" s="319"/>
      <c r="E733" s="234"/>
      <c r="F733" s="234"/>
      <c r="G733" s="234"/>
      <c r="H733" s="234"/>
      <c r="I733" s="234"/>
      <c r="J733" s="234"/>
    </row>
    <row r="734" spans="2:10">
      <c r="B734" s="232"/>
      <c r="D734" s="319"/>
      <c r="E734" s="234"/>
      <c r="F734" s="234"/>
      <c r="G734" s="234"/>
      <c r="H734" s="234"/>
      <c r="I734" s="234"/>
      <c r="J734" s="234"/>
    </row>
    <row r="735" spans="2:10">
      <c r="B735" s="232"/>
      <c r="E735" s="232"/>
      <c r="F735" s="234"/>
      <c r="H735" s="234"/>
      <c r="I735" s="234"/>
      <c r="J735" s="234"/>
    </row>
    <row r="736" spans="2:10">
      <c r="B736" s="232"/>
      <c r="E736" s="232"/>
      <c r="F736" s="234"/>
      <c r="H736" s="234"/>
      <c r="I736" s="234"/>
      <c r="J736" s="234"/>
    </row>
    <row r="737" spans="2:10">
      <c r="B737" s="232"/>
      <c r="E737" s="232"/>
      <c r="F737" s="234"/>
      <c r="H737" s="234"/>
      <c r="I737" s="234"/>
      <c r="J737" s="234"/>
    </row>
    <row r="738" spans="2:10">
      <c r="B738" s="232"/>
      <c r="E738" s="232"/>
      <c r="F738" s="234"/>
      <c r="H738" s="234"/>
      <c r="I738" s="234"/>
      <c r="J738" s="234"/>
    </row>
    <row r="739" spans="2:10">
      <c r="B739" s="232"/>
      <c r="E739" s="232"/>
      <c r="F739" s="234"/>
      <c r="H739" s="234"/>
      <c r="I739" s="234"/>
      <c r="J739" s="234"/>
    </row>
    <row r="740" spans="2:10">
      <c r="B740" s="232"/>
      <c r="E740" s="232"/>
      <c r="F740" s="234"/>
      <c r="H740" s="234"/>
      <c r="I740" s="234"/>
      <c r="J740" s="234"/>
    </row>
    <row r="741" spans="2:10">
      <c r="B741" s="232"/>
      <c r="E741" s="232"/>
      <c r="F741" s="234"/>
      <c r="H741" s="234"/>
      <c r="I741" s="234"/>
      <c r="J741" s="234"/>
    </row>
    <row r="742" spans="2:10">
      <c r="B742" s="232"/>
      <c r="E742" s="232"/>
      <c r="F742" s="234"/>
      <c r="H742" s="234"/>
      <c r="I742" s="234"/>
      <c r="J742" s="234"/>
    </row>
    <row r="743" spans="2:10">
      <c r="B743" s="232"/>
      <c r="E743" s="232"/>
      <c r="F743" s="234"/>
      <c r="H743" s="234"/>
      <c r="I743" s="234"/>
      <c r="J743" s="234"/>
    </row>
    <row r="744" spans="2:10">
      <c r="B744" s="232"/>
      <c r="E744" s="232"/>
      <c r="F744" s="234"/>
      <c r="H744" s="234"/>
      <c r="I744" s="234"/>
      <c r="J744" s="234"/>
    </row>
    <row r="745" spans="2:10">
      <c r="B745" s="232"/>
      <c r="E745" s="232"/>
      <c r="F745" s="234"/>
      <c r="H745" s="234"/>
      <c r="I745" s="234"/>
      <c r="J745" s="234"/>
    </row>
    <row r="746" spans="2:10">
      <c r="B746" s="232"/>
      <c r="E746" s="232"/>
      <c r="F746" s="234"/>
      <c r="H746" s="234"/>
      <c r="I746" s="234"/>
      <c r="J746" s="234"/>
    </row>
    <row r="747" spans="2:10">
      <c r="B747" s="232"/>
      <c r="E747" s="232"/>
      <c r="F747" s="234"/>
      <c r="H747" s="234"/>
      <c r="I747" s="234"/>
      <c r="J747" s="234"/>
    </row>
    <row r="748" spans="2:10">
      <c r="B748" s="232"/>
      <c r="E748" s="232"/>
      <c r="F748" s="234"/>
      <c r="H748" s="234"/>
      <c r="I748" s="234"/>
      <c r="J748" s="234"/>
    </row>
    <row r="749" spans="2:10">
      <c r="B749" s="232"/>
      <c r="E749" s="232"/>
      <c r="F749" s="234"/>
      <c r="H749" s="234"/>
      <c r="I749" s="234"/>
      <c r="J749" s="234"/>
    </row>
    <row r="750" spans="2:10">
      <c r="B750" s="232"/>
      <c r="E750" s="232"/>
      <c r="F750" s="234"/>
      <c r="H750" s="234"/>
      <c r="I750" s="234"/>
      <c r="J750" s="234"/>
    </row>
    <row r="751" spans="2:10">
      <c r="B751" s="232"/>
      <c r="E751" s="232"/>
      <c r="F751" s="234"/>
      <c r="H751" s="234"/>
      <c r="I751" s="234"/>
      <c r="J751" s="234"/>
    </row>
    <row r="752" spans="2:10">
      <c r="B752" s="232"/>
      <c r="E752" s="232"/>
      <c r="F752" s="234"/>
      <c r="H752" s="234"/>
      <c r="I752" s="234"/>
      <c r="J752" s="234"/>
    </row>
    <row r="753" spans="2:10">
      <c r="B753" s="232"/>
      <c r="E753" s="232"/>
      <c r="F753" s="234"/>
      <c r="H753" s="234"/>
      <c r="I753" s="234"/>
      <c r="J753" s="234"/>
    </row>
    <row r="754" spans="2:10">
      <c r="B754" s="232"/>
      <c r="E754" s="232"/>
      <c r="F754" s="234"/>
      <c r="H754" s="234"/>
      <c r="I754" s="234"/>
      <c r="J754" s="234"/>
    </row>
    <row r="755" spans="2:10">
      <c r="B755" s="232"/>
      <c r="E755" s="232"/>
      <c r="F755" s="234"/>
      <c r="H755" s="234"/>
      <c r="I755" s="234"/>
      <c r="J755" s="234"/>
    </row>
    <row r="756" spans="2:10">
      <c r="B756" s="232"/>
      <c r="E756" s="232"/>
      <c r="F756" s="234"/>
      <c r="H756" s="234"/>
      <c r="I756" s="234"/>
      <c r="J756" s="234"/>
    </row>
    <row r="757" spans="2:10">
      <c r="B757" s="232"/>
      <c r="E757" s="232"/>
      <c r="F757" s="234"/>
      <c r="H757" s="234"/>
      <c r="I757" s="234"/>
      <c r="J757" s="234"/>
    </row>
    <row r="758" spans="2:10">
      <c r="B758" s="232"/>
      <c r="E758" s="232"/>
      <c r="F758" s="234"/>
      <c r="H758" s="234"/>
      <c r="I758" s="234"/>
      <c r="J758" s="234"/>
    </row>
    <row r="759" spans="2:10">
      <c r="B759" s="232"/>
      <c r="E759" s="232"/>
      <c r="F759" s="234"/>
      <c r="H759" s="234"/>
      <c r="I759" s="234"/>
      <c r="J759" s="234"/>
    </row>
    <row r="760" spans="2:10">
      <c r="B760" s="232"/>
      <c r="E760" s="232"/>
      <c r="F760" s="234"/>
      <c r="H760" s="234"/>
      <c r="I760" s="234"/>
      <c r="J760" s="234"/>
    </row>
    <row r="761" spans="2:10">
      <c r="B761" s="232"/>
      <c r="E761" s="232"/>
      <c r="F761" s="234"/>
      <c r="H761" s="234"/>
      <c r="I761" s="234"/>
      <c r="J761" s="234"/>
    </row>
    <row r="762" spans="2:10">
      <c r="B762" s="232"/>
      <c r="E762" s="232"/>
      <c r="F762" s="234"/>
      <c r="H762" s="234"/>
      <c r="I762" s="234"/>
      <c r="J762" s="234"/>
    </row>
    <row r="763" spans="2:10">
      <c r="B763" s="232"/>
      <c r="E763" s="232"/>
      <c r="F763" s="234"/>
      <c r="H763" s="234"/>
      <c r="I763" s="234"/>
      <c r="J763" s="234"/>
    </row>
    <row r="764" spans="2:10">
      <c r="B764" s="232"/>
      <c r="E764" s="232"/>
      <c r="F764" s="234"/>
      <c r="H764" s="234"/>
      <c r="I764" s="234"/>
      <c r="J764" s="234"/>
    </row>
    <row r="765" spans="2:10">
      <c r="B765" s="232"/>
      <c r="E765" s="232"/>
      <c r="F765" s="234"/>
      <c r="H765" s="234"/>
      <c r="I765" s="234"/>
      <c r="J765" s="234"/>
    </row>
    <row r="766" spans="2:10">
      <c r="B766" s="232"/>
      <c r="E766" s="232"/>
      <c r="F766" s="234"/>
      <c r="H766" s="234"/>
      <c r="I766" s="234"/>
      <c r="J766" s="234"/>
    </row>
    <row r="767" spans="2:10">
      <c r="B767" s="232"/>
      <c r="E767" s="232"/>
      <c r="F767" s="234"/>
      <c r="H767" s="234"/>
      <c r="I767" s="234"/>
      <c r="J767" s="234"/>
    </row>
    <row r="768" spans="2:10">
      <c r="B768" s="232"/>
      <c r="E768" s="232"/>
      <c r="F768" s="234"/>
      <c r="H768" s="234"/>
      <c r="I768" s="234"/>
      <c r="J768" s="234"/>
    </row>
    <row r="769" spans="2:10">
      <c r="B769" s="232"/>
      <c r="E769" s="232"/>
      <c r="F769" s="234"/>
      <c r="H769" s="234"/>
      <c r="I769" s="234"/>
      <c r="J769" s="234"/>
    </row>
    <row r="770" spans="2:10">
      <c r="B770" s="232"/>
      <c r="E770" s="232"/>
      <c r="F770" s="234"/>
      <c r="H770" s="234"/>
      <c r="I770" s="234"/>
      <c r="J770" s="234"/>
    </row>
    <row r="771" spans="2:10">
      <c r="B771" s="232"/>
      <c r="E771" s="232"/>
      <c r="F771" s="234"/>
      <c r="H771" s="234"/>
      <c r="I771" s="234"/>
      <c r="J771" s="234"/>
    </row>
    <row r="772" spans="2:10">
      <c r="B772" s="232"/>
      <c r="E772" s="232"/>
      <c r="F772" s="234"/>
      <c r="H772" s="234"/>
      <c r="I772" s="234"/>
      <c r="J772" s="234"/>
    </row>
    <row r="773" spans="2:10">
      <c r="B773" s="232"/>
      <c r="E773" s="232"/>
      <c r="F773" s="234"/>
      <c r="H773" s="234"/>
      <c r="I773" s="234"/>
      <c r="J773" s="234"/>
    </row>
    <row r="774" spans="2:10">
      <c r="B774" s="232"/>
      <c r="E774" s="232"/>
      <c r="F774" s="234"/>
      <c r="H774" s="234"/>
      <c r="I774" s="234"/>
      <c r="J774" s="234"/>
    </row>
    <row r="775" spans="2:10">
      <c r="B775" s="232"/>
      <c r="E775" s="232"/>
      <c r="F775" s="234"/>
      <c r="H775" s="234"/>
      <c r="I775" s="234"/>
      <c r="J775" s="234"/>
    </row>
    <row r="776" spans="2:10">
      <c r="B776" s="232"/>
      <c r="E776" s="232"/>
      <c r="F776" s="234"/>
      <c r="H776" s="234"/>
      <c r="I776" s="234"/>
      <c r="J776" s="234"/>
    </row>
    <row r="777" spans="2:10">
      <c r="B777" s="232"/>
      <c r="E777" s="232"/>
      <c r="F777" s="234"/>
      <c r="H777" s="234"/>
      <c r="I777" s="234"/>
      <c r="J777" s="234"/>
    </row>
    <row r="778" spans="2:10">
      <c r="B778" s="232"/>
      <c r="E778" s="232"/>
      <c r="F778" s="234"/>
      <c r="H778" s="234"/>
      <c r="I778" s="234"/>
      <c r="J778" s="234"/>
    </row>
    <row r="779" spans="2:10">
      <c r="B779" s="232"/>
      <c r="E779" s="232"/>
      <c r="F779" s="234"/>
      <c r="H779" s="234"/>
      <c r="I779" s="234"/>
      <c r="J779" s="234"/>
    </row>
    <row r="780" spans="2:10">
      <c r="B780" s="232"/>
      <c r="E780" s="232"/>
      <c r="F780" s="234"/>
      <c r="H780" s="234"/>
      <c r="I780" s="234"/>
      <c r="J780" s="234"/>
    </row>
    <row r="781" spans="2:10">
      <c r="B781" s="232"/>
      <c r="E781" s="232"/>
      <c r="F781" s="234"/>
      <c r="H781" s="234"/>
      <c r="I781" s="234"/>
      <c r="J781" s="234"/>
    </row>
    <row r="782" spans="2:10">
      <c r="B782" s="232"/>
      <c r="E782" s="232"/>
      <c r="F782" s="234"/>
      <c r="H782" s="234"/>
      <c r="I782" s="234"/>
      <c r="J782" s="234"/>
    </row>
    <row r="783" spans="2:10">
      <c r="B783" s="232"/>
      <c r="E783" s="232"/>
      <c r="F783" s="234"/>
      <c r="H783" s="234"/>
      <c r="I783" s="234"/>
      <c r="J783" s="234"/>
    </row>
    <row r="784" spans="2:10">
      <c r="B784" s="232"/>
      <c r="E784" s="232"/>
      <c r="F784" s="234"/>
      <c r="H784" s="234"/>
      <c r="I784" s="234"/>
      <c r="J784" s="234"/>
    </row>
    <row r="785" spans="2:10">
      <c r="B785" s="232"/>
      <c r="E785" s="232"/>
      <c r="F785" s="234"/>
      <c r="H785" s="234"/>
      <c r="I785" s="234"/>
      <c r="J785" s="234"/>
    </row>
    <row r="786" spans="2:10">
      <c r="B786" s="232"/>
      <c r="E786" s="232"/>
      <c r="F786" s="234"/>
      <c r="H786" s="234"/>
      <c r="I786" s="234"/>
      <c r="J786" s="234"/>
    </row>
    <row r="787" spans="2:10">
      <c r="B787" s="232"/>
      <c r="E787" s="232"/>
      <c r="F787" s="234"/>
      <c r="H787" s="234"/>
      <c r="I787" s="234"/>
      <c r="J787" s="234"/>
    </row>
    <row r="788" spans="2:10">
      <c r="B788" s="232"/>
      <c r="E788" s="232"/>
      <c r="F788" s="234"/>
      <c r="H788" s="234"/>
      <c r="I788" s="234"/>
      <c r="J788" s="234"/>
    </row>
    <row r="789" spans="2:10">
      <c r="B789" s="232"/>
      <c r="E789" s="232"/>
      <c r="F789" s="234"/>
      <c r="H789" s="234"/>
      <c r="I789" s="234"/>
      <c r="J789" s="234"/>
    </row>
    <row r="790" spans="2:10">
      <c r="B790" s="232"/>
      <c r="E790" s="232"/>
      <c r="F790" s="234"/>
      <c r="H790" s="234"/>
      <c r="I790" s="234"/>
      <c r="J790" s="234"/>
    </row>
    <row r="791" spans="2:10">
      <c r="B791" s="232"/>
      <c r="E791" s="232"/>
      <c r="F791" s="234"/>
      <c r="H791" s="234"/>
      <c r="I791" s="234"/>
      <c r="J791" s="234"/>
    </row>
    <row r="792" spans="2:10">
      <c r="B792" s="232"/>
      <c r="E792" s="232"/>
      <c r="F792" s="234"/>
      <c r="H792" s="234"/>
      <c r="I792" s="234"/>
      <c r="J792" s="234"/>
    </row>
    <row r="793" spans="2:10">
      <c r="B793" s="232"/>
      <c r="E793" s="232"/>
      <c r="F793" s="234"/>
      <c r="H793" s="234"/>
      <c r="I793" s="234"/>
      <c r="J793" s="234"/>
    </row>
    <row r="794" spans="2:10">
      <c r="B794" s="232"/>
      <c r="E794" s="232"/>
      <c r="F794" s="234"/>
      <c r="H794" s="234"/>
      <c r="I794" s="234"/>
      <c r="J794" s="234"/>
    </row>
    <row r="795" spans="2:10">
      <c r="B795" s="232"/>
      <c r="E795" s="232"/>
      <c r="F795" s="234"/>
      <c r="H795" s="234"/>
      <c r="I795" s="234"/>
      <c r="J795" s="234"/>
    </row>
    <row r="796" spans="2:10">
      <c r="B796" s="232"/>
      <c r="E796" s="232"/>
      <c r="F796" s="234"/>
      <c r="H796" s="234"/>
      <c r="I796" s="234"/>
      <c r="J796" s="234"/>
    </row>
    <row r="797" spans="2:10">
      <c r="B797" s="232"/>
      <c r="E797" s="232"/>
      <c r="F797" s="234"/>
      <c r="H797" s="234"/>
      <c r="I797" s="234"/>
      <c r="J797" s="234"/>
    </row>
    <row r="798" spans="2:10">
      <c r="B798" s="232"/>
      <c r="E798" s="232"/>
      <c r="F798" s="234"/>
      <c r="H798" s="234"/>
      <c r="I798" s="234"/>
      <c r="J798" s="234"/>
    </row>
    <row r="799" spans="2:10">
      <c r="B799" s="232"/>
      <c r="E799" s="232"/>
      <c r="F799" s="234"/>
      <c r="H799" s="234"/>
      <c r="I799" s="234"/>
      <c r="J799" s="234"/>
    </row>
    <row r="800" spans="2:10">
      <c r="B800" s="232"/>
      <c r="E800" s="232"/>
      <c r="F800" s="234"/>
      <c r="H800" s="234"/>
      <c r="I800" s="234"/>
      <c r="J800" s="234"/>
    </row>
    <row r="801" spans="2:10">
      <c r="B801" s="232"/>
      <c r="E801" s="232"/>
      <c r="F801" s="234"/>
      <c r="H801" s="234"/>
      <c r="I801" s="234"/>
      <c r="J801" s="234"/>
    </row>
    <row r="802" spans="2:10">
      <c r="B802" s="232"/>
      <c r="E802" s="232"/>
      <c r="F802" s="234"/>
      <c r="H802" s="234"/>
      <c r="I802" s="234"/>
      <c r="J802" s="234"/>
    </row>
    <row r="803" spans="2:10">
      <c r="B803" s="232"/>
      <c r="E803" s="232"/>
      <c r="F803" s="234"/>
      <c r="H803" s="234"/>
      <c r="I803" s="234"/>
      <c r="J803" s="234"/>
    </row>
    <row r="804" spans="2:10">
      <c r="B804" s="232"/>
      <c r="E804" s="232"/>
      <c r="F804" s="234"/>
      <c r="H804" s="234"/>
      <c r="I804" s="234"/>
      <c r="J804" s="234"/>
    </row>
    <row r="805" spans="2:10">
      <c r="B805" s="232"/>
      <c r="E805" s="232"/>
      <c r="F805" s="234"/>
      <c r="H805" s="234"/>
      <c r="I805" s="234"/>
      <c r="J805" s="234"/>
    </row>
    <row r="806" spans="2:10">
      <c r="B806" s="232"/>
      <c r="E806" s="232"/>
      <c r="F806" s="234"/>
      <c r="H806" s="234"/>
      <c r="I806" s="234"/>
      <c r="J806" s="234"/>
    </row>
    <row r="807" spans="2:10">
      <c r="B807" s="232"/>
      <c r="E807" s="232"/>
      <c r="F807" s="234"/>
      <c r="H807" s="234"/>
      <c r="I807" s="234"/>
      <c r="J807" s="234"/>
    </row>
    <row r="808" spans="2:10">
      <c r="B808" s="232"/>
      <c r="E808" s="232"/>
      <c r="F808" s="234"/>
      <c r="H808" s="234"/>
      <c r="I808" s="234"/>
      <c r="J808" s="234"/>
    </row>
    <row r="809" spans="2:10">
      <c r="B809" s="232"/>
      <c r="E809" s="232"/>
      <c r="F809" s="234"/>
      <c r="H809" s="234"/>
      <c r="I809" s="234"/>
      <c r="J809" s="234"/>
    </row>
    <row r="810" spans="2:10">
      <c r="B810" s="232"/>
      <c r="E810" s="232"/>
      <c r="F810" s="234"/>
      <c r="H810" s="234"/>
      <c r="I810" s="234"/>
      <c r="J810" s="234"/>
    </row>
    <row r="811" spans="2:10">
      <c r="B811" s="232"/>
      <c r="E811" s="232"/>
      <c r="F811" s="234"/>
      <c r="H811" s="234"/>
      <c r="I811" s="234"/>
      <c r="J811" s="234"/>
    </row>
    <row r="812" spans="2:10">
      <c r="B812" s="232"/>
      <c r="E812" s="232"/>
      <c r="F812" s="234"/>
      <c r="H812" s="234"/>
      <c r="I812" s="234"/>
      <c r="J812" s="234"/>
    </row>
    <row r="813" spans="2:10">
      <c r="B813" s="232"/>
      <c r="E813" s="232"/>
      <c r="F813" s="234"/>
      <c r="H813" s="234"/>
      <c r="I813" s="234"/>
      <c r="J813" s="234"/>
    </row>
    <row r="814" spans="2:10">
      <c r="B814" s="232"/>
      <c r="E814" s="232"/>
      <c r="F814" s="234"/>
      <c r="H814" s="234"/>
      <c r="I814" s="234"/>
      <c r="J814" s="234"/>
    </row>
    <row r="815" spans="2:10">
      <c r="B815" s="232"/>
      <c r="E815" s="232"/>
      <c r="F815" s="234"/>
      <c r="H815" s="234"/>
      <c r="I815" s="234"/>
      <c r="J815" s="234"/>
    </row>
    <row r="816" spans="2:10">
      <c r="B816" s="232"/>
      <c r="E816" s="232"/>
      <c r="F816" s="234"/>
      <c r="H816" s="234"/>
      <c r="I816" s="234"/>
      <c r="J816" s="234"/>
    </row>
    <row r="817" spans="2:10">
      <c r="B817" s="232"/>
      <c r="E817" s="232"/>
      <c r="F817" s="234"/>
      <c r="H817" s="234"/>
      <c r="I817" s="234"/>
      <c r="J817" s="234"/>
    </row>
    <row r="818" spans="2:10">
      <c r="B818" s="232"/>
      <c r="E818" s="232"/>
      <c r="F818" s="234"/>
      <c r="H818" s="234"/>
      <c r="I818" s="234"/>
      <c r="J818" s="234"/>
    </row>
    <row r="819" spans="2:10">
      <c r="B819" s="232"/>
      <c r="E819" s="232"/>
      <c r="F819" s="234"/>
      <c r="H819" s="234"/>
      <c r="I819" s="234"/>
      <c r="J819" s="234"/>
    </row>
    <row r="820" spans="2:10">
      <c r="B820" s="232"/>
      <c r="E820" s="232"/>
      <c r="F820" s="234"/>
      <c r="H820" s="234"/>
      <c r="I820" s="234"/>
      <c r="J820" s="234"/>
    </row>
    <row r="821" spans="2:10">
      <c r="B821" s="232"/>
      <c r="E821" s="232"/>
      <c r="F821" s="234"/>
      <c r="H821" s="234"/>
      <c r="I821" s="234"/>
      <c r="J821" s="234"/>
    </row>
    <row r="822" spans="2:10">
      <c r="B822" s="232"/>
      <c r="E822" s="232"/>
      <c r="F822" s="234"/>
      <c r="H822" s="234"/>
      <c r="I822" s="234"/>
      <c r="J822" s="234"/>
    </row>
    <row r="823" spans="2:10">
      <c r="B823" s="232"/>
      <c r="E823" s="232"/>
      <c r="F823" s="234"/>
      <c r="H823" s="234"/>
      <c r="I823" s="234"/>
      <c r="J823" s="234"/>
    </row>
    <row r="824" spans="2:10">
      <c r="B824" s="232"/>
      <c r="E824" s="232"/>
      <c r="F824" s="234"/>
      <c r="H824" s="234"/>
      <c r="I824" s="234"/>
      <c r="J824" s="234"/>
    </row>
    <row r="825" spans="2:10">
      <c r="B825" s="232"/>
      <c r="E825" s="232"/>
      <c r="F825" s="234"/>
      <c r="H825" s="234"/>
      <c r="I825" s="234"/>
      <c r="J825" s="234"/>
    </row>
    <row r="826" spans="2:10">
      <c r="B826" s="232"/>
      <c r="E826" s="232"/>
      <c r="F826" s="234"/>
      <c r="H826" s="234"/>
      <c r="I826" s="234"/>
      <c r="J826" s="234"/>
    </row>
    <row r="827" spans="2:10">
      <c r="B827" s="232"/>
      <c r="E827" s="232"/>
      <c r="F827" s="234"/>
      <c r="H827" s="234"/>
      <c r="I827" s="234"/>
      <c r="J827" s="234"/>
    </row>
    <row r="828" spans="2:10">
      <c r="B828" s="232"/>
      <c r="E828" s="232"/>
      <c r="F828" s="234"/>
      <c r="H828" s="234"/>
      <c r="I828" s="234"/>
      <c r="J828" s="234"/>
    </row>
    <row r="829" spans="2:10">
      <c r="B829" s="232"/>
      <c r="E829" s="232"/>
      <c r="F829" s="234"/>
      <c r="H829" s="234"/>
      <c r="I829" s="234"/>
      <c r="J829" s="234"/>
    </row>
    <row r="830" spans="2:10">
      <c r="B830" s="232"/>
      <c r="E830" s="232"/>
      <c r="F830" s="234"/>
      <c r="H830" s="234"/>
      <c r="I830" s="234"/>
      <c r="J830" s="234"/>
    </row>
    <row r="831" spans="2:10">
      <c r="B831" s="232"/>
      <c r="E831" s="232"/>
      <c r="F831" s="234"/>
      <c r="H831" s="234"/>
      <c r="I831" s="234"/>
      <c r="J831" s="234"/>
    </row>
    <row r="832" spans="2:10">
      <c r="B832" s="232"/>
      <c r="E832" s="232"/>
      <c r="F832" s="234"/>
      <c r="H832" s="234"/>
      <c r="I832" s="234"/>
      <c r="J832" s="234"/>
    </row>
    <row r="833" spans="2:10">
      <c r="B833" s="232"/>
      <c r="E833" s="232"/>
      <c r="F833" s="234"/>
      <c r="H833" s="234"/>
      <c r="I833" s="234"/>
      <c r="J833" s="234"/>
    </row>
    <row r="834" spans="2:10">
      <c r="B834" s="232"/>
      <c r="E834" s="232"/>
      <c r="F834" s="234"/>
      <c r="H834" s="234"/>
      <c r="I834" s="234"/>
      <c r="J834" s="234"/>
    </row>
    <row r="835" spans="2:10">
      <c r="B835" s="232"/>
      <c r="E835" s="232"/>
      <c r="F835" s="234"/>
      <c r="H835" s="234"/>
      <c r="I835" s="234"/>
      <c r="J835" s="234"/>
    </row>
    <row r="836" spans="2:10">
      <c r="B836" s="232"/>
      <c r="E836" s="232"/>
      <c r="F836" s="234"/>
      <c r="H836" s="234"/>
      <c r="I836" s="234"/>
      <c r="J836" s="234"/>
    </row>
    <row r="837" spans="2:10">
      <c r="B837" s="232"/>
      <c r="E837" s="232"/>
      <c r="F837" s="234"/>
      <c r="H837" s="234"/>
      <c r="I837" s="234"/>
      <c r="J837" s="234"/>
    </row>
    <row r="838" spans="2:10">
      <c r="B838" s="232"/>
      <c r="E838" s="232"/>
      <c r="F838" s="234"/>
      <c r="H838" s="234"/>
      <c r="I838" s="234"/>
      <c r="J838" s="234"/>
    </row>
    <row r="839" spans="2:10">
      <c r="B839" s="232"/>
      <c r="E839" s="232"/>
      <c r="F839" s="234"/>
      <c r="H839" s="234"/>
      <c r="I839" s="234"/>
      <c r="J839" s="234"/>
    </row>
    <row r="840" spans="2:10">
      <c r="B840" s="232"/>
      <c r="E840" s="232"/>
      <c r="F840" s="234"/>
      <c r="H840" s="234"/>
      <c r="I840" s="234"/>
      <c r="J840" s="234"/>
    </row>
    <row r="841" spans="2:10">
      <c r="B841" s="232"/>
      <c r="E841" s="232"/>
      <c r="F841" s="234"/>
      <c r="H841" s="234"/>
      <c r="I841" s="234"/>
      <c r="J841" s="234"/>
    </row>
    <row r="842" spans="2:10">
      <c r="B842" s="232"/>
      <c r="E842" s="232"/>
      <c r="F842" s="234"/>
      <c r="H842" s="234"/>
      <c r="I842" s="234"/>
      <c r="J842" s="234"/>
    </row>
    <row r="843" spans="2:10">
      <c r="B843" s="232"/>
      <c r="E843" s="232"/>
      <c r="F843" s="234"/>
      <c r="H843" s="234"/>
      <c r="I843" s="234"/>
      <c r="J843" s="234"/>
    </row>
    <row r="844" spans="2:10">
      <c r="B844" s="232"/>
      <c r="E844" s="232"/>
      <c r="F844" s="234"/>
      <c r="H844" s="234"/>
      <c r="I844" s="234"/>
      <c r="J844" s="234"/>
    </row>
    <row r="845" spans="2:10">
      <c r="B845" s="232"/>
      <c r="E845" s="232"/>
      <c r="F845" s="234"/>
      <c r="H845" s="234"/>
      <c r="I845" s="234"/>
      <c r="J845" s="234"/>
    </row>
    <row r="846" spans="2:10">
      <c r="B846" s="232"/>
      <c r="E846" s="232"/>
      <c r="F846" s="234"/>
      <c r="H846" s="234"/>
      <c r="I846" s="234"/>
      <c r="J846" s="234"/>
    </row>
    <row r="847" spans="2:10">
      <c r="B847" s="232"/>
      <c r="E847" s="232"/>
      <c r="F847" s="234"/>
      <c r="H847" s="234"/>
      <c r="I847" s="234"/>
      <c r="J847" s="234"/>
    </row>
    <row r="848" spans="2:10">
      <c r="B848" s="232"/>
      <c r="E848" s="232"/>
      <c r="F848" s="234"/>
      <c r="H848" s="234"/>
      <c r="I848" s="234"/>
      <c r="J848" s="234"/>
    </row>
    <row r="849" spans="2:10">
      <c r="B849" s="232"/>
      <c r="E849" s="232"/>
      <c r="F849" s="234"/>
      <c r="H849" s="234"/>
      <c r="I849" s="234"/>
      <c r="J849" s="234"/>
    </row>
    <row r="850" spans="2:10">
      <c r="B850" s="232"/>
      <c r="E850" s="232"/>
      <c r="F850" s="234"/>
      <c r="H850" s="234"/>
      <c r="I850" s="234"/>
      <c r="J850" s="234"/>
    </row>
    <row r="851" spans="2:10">
      <c r="B851" s="232"/>
      <c r="E851" s="232"/>
      <c r="F851" s="234"/>
      <c r="H851" s="234"/>
      <c r="I851" s="234"/>
      <c r="J851" s="234"/>
    </row>
    <row r="852" spans="2:10">
      <c r="B852" s="232"/>
      <c r="E852" s="232"/>
      <c r="F852" s="234"/>
      <c r="H852" s="234"/>
      <c r="I852" s="234"/>
      <c r="J852" s="234"/>
    </row>
    <row r="853" spans="2:10">
      <c r="B853" s="232"/>
      <c r="E853" s="232"/>
      <c r="F853" s="234"/>
      <c r="H853" s="234"/>
      <c r="I853" s="234"/>
      <c r="J853" s="234"/>
    </row>
    <row r="854" spans="2:10">
      <c r="B854" s="232"/>
      <c r="E854" s="232"/>
      <c r="F854" s="234"/>
      <c r="H854" s="234"/>
      <c r="I854" s="234"/>
      <c r="J854" s="234"/>
    </row>
    <row r="855" spans="2:10">
      <c r="B855" s="232"/>
      <c r="E855" s="232"/>
      <c r="F855" s="234"/>
      <c r="H855" s="234"/>
      <c r="I855" s="234"/>
      <c r="J855" s="234"/>
    </row>
    <row r="856" spans="2:10">
      <c r="B856" s="232"/>
      <c r="E856" s="232"/>
      <c r="F856" s="234"/>
      <c r="H856" s="234"/>
      <c r="I856" s="234"/>
      <c r="J856" s="234"/>
    </row>
    <row r="857" spans="2:10">
      <c r="B857" s="232"/>
      <c r="E857" s="232"/>
      <c r="F857" s="234"/>
      <c r="H857" s="234"/>
      <c r="I857" s="234"/>
      <c r="J857" s="234"/>
    </row>
    <row r="858" spans="2:10">
      <c r="B858" s="232"/>
      <c r="E858" s="232"/>
      <c r="F858" s="234"/>
      <c r="H858" s="234"/>
      <c r="I858" s="234"/>
      <c r="J858" s="234"/>
    </row>
    <row r="859" spans="2:10">
      <c r="B859" s="232"/>
      <c r="E859" s="232"/>
      <c r="F859" s="234"/>
      <c r="H859" s="234"/>
      <c r="I859" s="234"/>
      <c r="J859" s="234"/>
    </row>
    <row r="860" spans="2:10">
      <c r="B860" s="232"/>
      <c r="E860" s="232"/>
      <c r="F860" s="234"/>
      <c r="H860" s="234"/>
      <c r="I860" s="234"/>
      <c r="J860" s="234"/>
    </row>
    <row r="861" spans="2:10">
      <c r="B861" s="232"/>
      <c r="E861" s="232"/>
      <c r="F861" s="234"/>
      <c r="H861" s="234"/>
      <c r="I861" s="234"/>
      <c r="J861" s="234"/>
    </row>
    <row r="862" spans="2:10">
      <c r="B862" s="232"/>
      <c r="E862" s="232"/>
      <c r="F862" s="234"/>
      <c r="H862" s="234"/>
      <c r="I862" s="234"/>
      <c r="J862" s="234"/>
    </row>
    <row r="863" spans="2:10">
      <c r="B863" s="232"/>
      <c r="E863" s="232"/>
      <c r="F863" s="234"/>
      <c r="H863" s="234"/>
      <c r="I863" s="234"/>
      <c r="J863" s="234"/>
    </row>
    <row r="864" spans="2:10">
      <c r="B864" s="232"/>
      <c r="E864" s="232"/>
      <c r="F864" s="234"/>
      <c r="H864" s="234"/>
      <c r="I864" s="234"/>
      <c r="J864" s="234"/>
    </row>
    <row r="865" spans="2:10">
      <c r="B865" s="232"/>
      <c r="E865" s="232"/>
      <c r="F865" s="234"/>
      <c r="H865" s="234"/>
      <c r="I865" s="234"/>
      <c r="J865" s="234"/>
    </row>
    <row r="866" spans="2:10">
      <c r="B866" s="232"/>
      <c r="E866" s="232"/>
      <c r="F866" s="234"/>
      <c r="H866" s="234"/>
      <c r="I866" s="234"/>
      <c r="J866" s="234"/>
    </row>
    <row r="867" spans="2:10">
      <c r="B867" s="232"/>
      <c r="E867" s="232"/>
      <c r="F867" s="234"/>
      <c r="H867" s="234"/>
      <c r="I867" s="234"/>
      <c r="J867" s="234"/>
    </row>
    <row r="868" spans="2:10">
      <c r="B868" s="232"/>
      <c r="E868" s="232"/>
      <c r="F868" s="234"/>
      <c r="H868" s="234"/>
      <c r="I868" s="234"/>
      <c r="J868" s="234"/>
    </row>
    <row r="869" spans="2:10">
      <c r="B869" s="232"/>
      <c r="E869" s="232"/>
      <c r="F869" s="234"/>
      <c r="H869" s="234"/>
      <c r="I869" s="234"/>
      <c r="J869" s="234"/>
    </row>
    <row r="870" spans="2:10">
      <c r="B870" s="232"/>
      <c r="E870" s="232"/>
      <c r="F870" s="234"/>
      <c r="H870" s="234"/>
      <c r="I870" s="234"/>
      <c r="J870" s="234"/>
    </row>
    <row r="871" spans="2:10">
      <c r="B871" s="232"/>
      <c r="E871" s="232"/>
      <c r="F871" s="234"/>
      <c r="H871" s="234"/>
      <c r="I871" s="234"/>
      <c r="J871" s="234"/>
    </row>
    <row r="872" spans="2:10">
      <c r="B872" s="232"/>
      <c r="E872" s="232"/>
      <c r="F872" s="234"/>
      <c r="H872" s="234"/>
      <c r="I872" s="234"/>
      <c r="J872" s="234"/>
    </row>
    <row r="873" spans="2:10">
      <c r="B873" s="232"/>
      <c r="E873" s="232"/>
      <c r="F873" s="234"/>
      <c r="H873" s="234"/>
      <c r="I873" s="234"/>
      <c r="J873" s="234"/>
    </row>
    <row r="874" spans="2:10">
      <c r="B874" s="232"/>
      <c r="E874" s="232"/>
      <c r="F874" s="234"/>
      <c r="H874" s="234"/>
      <c r="I874" s="234"/>
      <c r="J874" s="234"/>
    </row>
    <row r="875" spans="2:10">
      <c r="B875" s="232"/>
      <c r="E875" s="232"/>
      <c r="F875" s="234"/>
      <c r="H875" s="234"/>
      <c r="I875" s="234"/>
      <c r="J875" s="234"/>
    </row>
    <row r="876" spans="2:10">
      <c r="B876" s="232"/>
      <c r="E876" s="232"/>
      <c r="F876" s="234"/>
      <c r="H876" s="234"/>
      <c r="I876" s="234"/>
      <c r="J876" s="234"/>
    </row>
    <row r="877" spans="2:10">
      <c r="B877" s="232"/>
      <c r="E877" s="232"/>
      <c r="F877" s="234"/>
      <c r="H877" s="234"/>
      <c r="I877" s="234"/>
      <c r="J877" s="234"/>
    </row>
    <row r="878" spans="2:10">
      <c r="B878" s="232"/>
      <c r="E878" s="232"/>
      <c r="F878" s="234"/>
      <c r="H878" s="234"/>
      <c r="I878" s="234"/>
      <c r="J878" s="234"/>
    </row>
    <row r="879" spans="2:10">
      <c r="B879" s="232"/>
      <c r="E879" s="232"/>
      <c r="F879" s="234"/>
      <c r="H879" s="234"/>
      <c r="I879" s="234"/>
      <c r="J879" s="234"/>
    </row>
    <row r="880" spans="2:10">
      <c r="B880" s="232"/>
      <c r="E880" s="232"/>
      <c r="F880" s="234"/>
      <c r="H880" s="234"/>
      <c r="I880" s="234"/>
      <c r="J880" s="234"/>
    </row>
    <row r="881" spans="2:10">
      <c r="B881" s="232"/>
      <c r="E881" s="232"/>
      <c r="F881" s="234"/>
      <c r="H881" s="234"/>
      <c r="I881" s="234"/>
      <c r="J881" s="234"/>
    </row>
    <row r="882" spans="2:10">
      <c r="B882" s="232"/>
      <c r="E882" s="232"/>
      <c r="F882" s="234"/>
      <c r="H882" s="234"/>
      <c r="I882" s="234"/>
      <c r="J882" s="234"/>
    </row>
    <row r="883" spans="2:10">
      <c r="B883" s="232"/>
      <c r="E883" s="232"/>
      <c r="F883" s="234"/>
      <c r="H883" s="234"/>
      <c r="I883" s="234"/>
      <c r="J883" s="234"/>
    </row>
    <row r="884" spans="2:10">
      <c r="B884" s="232"/>
      <c r="E884" s="232"/>
      <c r="F884" s="234"/>
      <c r="H884" s="234"/>
      <c r="I884" s="234"/>
      <c r="J884" s="234"/>
    </row>
    <row r="885" spans="2:10">
      <c r="B885" s="232"/>
      <c r="E885" s="232"/>
      <c r="F885" s="234"/>
      <c r="H885" s="234"/>
      <c r="I885" s="234"/>
      <c r="J885" s="234"/>
    </row>
    <row r="886" spans="2:10">
      <c r="B886" s="232"/>
      <c r="E886" s="232"/>
      <c r="F886" s="234"/>
      <c r="H886" s="234"/>
      <c r="I886" s="234"/>
      <c r="J886" s="234"/>
    </row>
    <row r="887" spans="2:10">
      <c r="B887" s="232"/>
      <c r="E887" s="232"/>
      <c r="F887" s="234"/>
      <c r="H887" s="234"/>
      <c r="I887" s="234"/>
      <c r="J887" s="234"/>
    </row>
    <row r="888" spans="2:10">
      <c r="B888" s="232"/>
      <c r="E888" s="232"/>
      <c r="F888" s="234"/>
      <c r="H888" s="234"/>
      <c r="I888" s="234"/>
      <c r="J888" s="234"/>
    </row>
    <row r="889" spans="2:10">
      <c r="B889" s="232"/>
      <c r="E889" s="232"/>
      <c r="F889" s="234"/>
      <c r="H889" s="234"/>
      <c r="I889" s="234"/>
      <c r="J889" s="234"/>
    </row>
    <row r="890" spans="2:10">
      <c r="B890" s="232"/>
      <c r="E890" s="232"/>
      <c r="F890" s="234"/>
      <c r="H890" s="234"/>
      <c r="I890" s="234"/>
      <c r="J890" s="234"/>
    </row>
    <row r="891" spans="2:10">
      <c r="B891" s="232"/>
      <c r="E891" s="232"/>
      <c r="F891" s="234"/>
      <c r="H891" s="234"/>
      <c r="I891" s="234"/>
      <c r="J891" s="234"/>
    </row>
    <row r="892" spans="2:10">
      <c r="B892" s="232"/>
      <c r="E892" s="232"/>
      <c r="F892" s="234"/>
      <c r="H892" s="234"/>
      <c r="I892" s="234"/>
      <c r="J892" s="234"/>
    </row>
    <row r="893" spans="2:10">
      <c r="B893" s="232"/>
      <c r="E893" s="232"/>
      <c r="F893" s="234"/>
      <c r="H893" s="234"/>
      <c r="I893" s="234"/>
      <c r="J893" s="234"/>
    </row>
    <row r="894" spans="2:10">
      <c r="B894" s="232"/>
      <c r="E894" s="232"/>
      <c r="F894" s="234"/>
      <c r="H894" s="234"/>
      <c r="I894" s="234"/>
      <c r="J894" s="234"/>
    </row>
    <row r="895" spans="2:10">
      <c r="B895" s="232"/>
      <c r="E895" s="232"/>
      <c r="F895" s="234"/>
      <c r="H895" s="234"/>
      <c r="I895" s="234"/>
      <c r="J895" s="234"/>
    </row>
    <row r="896" spans="2:10">
      <c r="B896" s="232"/>
      <c r="E896" s="232"/>
      <c r="F896" s="234"/>
      <c r="H896" s="234"/>
      <c r="I896" s="234"/>
      <c r="J896" s="234"/>
    </row>
    <row r="897" spans="2:10">
      <c r="B897" s="232"/>
      <c r="E897" s="232"/>
      <c r="F897" s="234"/>
      <c r="H897" s="234"/>
      <c r="I897" s="234"/>
      <c r="J897" s="234"/>
    </row>
    <row r="898" spans="2:10">
      <c r="B898" s="232"/>
      <c r="E898" s="232"/>
      <c r="F898" s="234"/>
      <c r="H898" s="234"/>
      <c r="I898" s="234"/>
      <c r="J898" s="234"/>
    </row>
    <row r="899" spans="2:10">
      <c r="B899" s="232"/>
      <c r="E899" s="232"/>
      <c r="F899" s="234"/>
      <c r="H899" s="234"/>
      <c r="I899" s="234"/>
      <c r="J899" s="234"/>
    </row>
    <row r="900" spans="2:10">
      <c r="B900" s="232"/>
      <c r="E900" s="232"/>
      <c r="F900" s="234"/>
      <c r="H900" s="234"/>
      <c r="I900" s="234"/>
      <c r="J900" s="234"/>
    </row>
    <row r="901" spans="2:10">
      <c r="B901" s="232"/>
      <c r="E901" s="232"/>
      <c r="F901" s="234"/>
      <c r="H901" s="234"/>
      <c r="I901" s="234"/>
      <c r="J901" s="234"/>
    </row>
    <row r="902" spans="2:10">
      <c r="B902" s="232"/>
      <c r="E902" s="232"/>
      <c r="F902" s="234"/>
      <c r="H902" s="234"/>
      <c r="I902" s="234"/>
      <c r="J902" s="234"/>
    </row>
    <row r="903" spans="2:10">
      <c r="B903" s="232"/>
      <c r="E903" s="232"/>
      <c r="F903" s="234"/>
      <c r="H903" s="234"/>
      <c r="I903" s="234"/>
      <c r="J903" s="234"/>
    </row>
    <row r="904" spans="2:10">
      <c r="B904" s="232"/>
      <c r="E904" s="232"/>
      <c r="F904" s="234"/>
      <c r="H904" s="234"/>
      <c r="I904" s="234"/>
      <c r="J904" s="234"/>
    </row>
    <row r="905" spans="2:10">
      <c r="B905" s="232"/>
      <c r="E905" s="232"/>
      <c r="F905" s="234"/>
      <c r="H905" s="234"/>
      <c r="I905" s="234"/>
      <c r="J905" s="234"/>
    </row>
    <row r="906" spans="2:10">
      <c r="B906" s="232"/>
      <c r="E906" s="232"/>
      <c r="F906" s="234"/>
      <c r="H906" s="234"/>
      <c r="I906" s="234"/>
      <c r="J906" s="234"/>
    </row>
    <row r="907" spans="2:10">
      <c r="B907" s="232"/>
      <c r="E907" s="232"/>
      <c r="F907" s="234"/>
      <c r="H907" s="234"/>
      <c r="I907" s="234"/>
      <c r="J907" s="234"/>
    </row>
    <row r="908" spans="2:10">
      <c r="B908" s="232"/>
      <c r="E908" s="232"/>
      <c r="F908" s="234"/>
      <c r="H908" s="234"/>
      <c r="I908" s="234"/>
      <c r="J908" s="234"/>
    </row>
    <row r="909" spans="2:10">
      <c r="B909" s="232"/>
      <c r="E909" s="232"/>
      <c r="F909" s="234"/>
      <c r="H909" s="234"/>
      <c r="I909" s="234"/>
      <c r="J909" s="234"/>
    </row>
    <row r="910" spans="2:10">
      <c r="B910" s="232"/>
      <c r="E910" s="232"/>
      <c r="F910" s="234"/>
      <c r="H910" s="234"/>
      <c r="I910" s="234"/>
      <c r="J910" s="234"/>
    </row>
    <row r="911" spans="2:10">
      <c r="B911" s="232"/>
      <c r="E911" s="232"/>
      <c r="F911" s="234"/>
      <c r="H911" s="234"/>
      <c r="I911" s="234"/>
      <c r="J911" s="234"/>
    </row>
    <row r="912" spans="2:10">
      <c r="B912" s="232"/>
      <c r="E912" s="232"/>
      <c r="F912" s="234"/>
      <c r="H912" s="234"/>
      <c r="I912" s="234"/>
      <c r="J912" s="234"/>
    </row>
    <row r="913" spans="2:10">
      <c r="B913" s="232"/>
      <c r="E913" s="232"/>
      <c r="F913" s="234"/>
      <c r="H913" s="234"/>
      <c r="I913" s="234"/>
      <c r="J913" s="234"/>
    </row>
    <row r="914" spans="2:10">
      <c r="B914" s="232"/>
      <c r="E914" s="232"/>
      <c r="F914" s="234"/>
      <c r="H914" s="234"/>
      <c r="I914" s="234"/>
      <c r="J914" s="234"/>
    </row>
    <row r="915" spans="2:10">
      <c r="B915" s="232"/>
      <c r="E915" s="232"/>
      <c r="F915" s="234"/>
      <c r="H915" s="234"/>
      <c r="I915" s="234"/>
      <c r="J915" s="234"/>
    </row>
    <row r="916" spans="2:10">
      <c r="B916" s="232"/>
      <c r="E916" s="232"/>
      <c r="F916" s="234"/>
      <c r="H916" s="234"/>
      <c r="I916" s="234"/>
      <c r="J916" s="234"/>
    </row>
    <row r="917" spans="2:10">
      <c r="B917" s="232"/>
      <c r="E917" s="232"/>
      <c r="F917" s="234"/>
      <c r="H917" s="234"/>
      <c r="I917" s="234"/>
      <c r="J917" s="234"/>
    </row>
    <row r="918" spans="2:10">
      <c r="B918" s="232"/>
      <c r="E918" s="232"/>
      <c r="F918" s="234"/>
      <c r="H918" s="234"/>
      <c r="I918" s="234"/>
      <c r="J918" s="234"/>
    </row>
    <row r="919" spans="2:10">
      <c r="B919" s="232"/>
      <c r="E919" s="232"/>
      <c r="F919" s="234"/>
      <c r="H919" s="234"/>
      <c r="I919" s="234"/>
      <c r="J919" s="234"/>
    </row>
    <row r="920" spans="2:10">
      <c r="B920" s="232"/>
      <c r="E920" s="232"/>
      <c r="F920" s="234"/>
      <c r="H920" s="234"/>
      <c r="I920" s="234"/>
      <c r="J920" s="234"/>
    </row>
    <row r="921" spans="2:10">
      <c r="B921" s="232"/>
      <c r="E921" s="232"/>
      <c r="F921" s="234"/>
      <c r="H921" s="234"/>
      <c r="I921" s="234"/>
      <c r="J921" s="234"/>
    </row>
    <row r="922" spans="2:10">
      <c r="B922" s="232"/>
      <c r="E922" s="232"/>
      <c r="F922" s="234"/>
      <c r="H922" s="234"/>
      <c r="I922" s="234"/>
      <c r="J922" s="234"/>
    </row>
    <row r="923" spans="2:10">
      <c r="B923" s="232"/>
      <c r="E923" s="232"/>
      <c r="F923" s="234"/>
      <c r="H923" s="234"/>
      <c r="I923" s="234"/>
      <c r="J923" s="234"/>
    </row>
    <row r="924" spans="2:10">
      <c r="B924" s="232"/>
      <c r="E924" s="232"/>
      <c r="F924" s="234"/>
      <c r="H924" s="234"/>
      <c r="I924" s="234"/>
      <c r="J924" s="234"/>
    </row>
    <row r="925" spans="2:10">
      <c r="B925" s="232"/>
      <c r="E925" s="232"/>
      <c r="F925" s="234"/>
      <c r="H925" s="234"/>
      <c r="I925" s="234"/>
      <c r="J925" s="234"/>
    </row>
    <row r="926" spans="2:10">
      <c r="B926" s="232"/>
      <c r="E926" s="232"/>
      <c r="F926" s="234"/>
      <c r="H926" s="234"/>
      <c r="I926" s="234"/>
      <c r="J926" s="234"/>
    </row>
    <row r="927" spans="2:10">
      <c r="B927" s="232"/>
      <c r="E927" s="232"/>
      <c r="F927" s="234"/>
      <c r="H927" s="234"/>
      <c r="I927" s="234"/>
      <c r="J927" s="234"/>
    </row>
    <row r="928" spans="2:10">
      <c r="B928" s="232"/>
      <c r="E928" s="232"/>
      <c r="F928" s="234"/>
      <c r="H928" s="234"/>
      <c r="I928" s="234"/>
      <c r="J928" s="234"/>
    </row>
    <row r="929" spans="2:10">
      <c r="B929" s="232"/>
      <c r="E929" s="232"/>
      <c r="F929" s="234"/>
      <c r="H929" s="234"/>
      <c r="I929" s="234"/>
      <c r="J929" s="234"/>
    </row>
    <row r="930" spans="2:10">
      <c r="B930" s="232"/>
      <c r="E930" s="232"/>
      <c r="F930" s="234"/>
      <c r="H930" s="234"/>
      <c r="I930" s="234"/>
      <c r="J930" s="234"/>
    </row>
    <row r="931" spans="2:10">
      <c r="B931" s="232"/>
      <c r="E931" s="232"/>
      <c r="F931" s="234"/>
      <c r="H931" s="234"/>
      <c r="I931" s="234"/>
      <c r="J931" s="234"/>
    </row>
    <row r="932" spans="2:10">
      <c r="B932" s="232"/>
      <c r="E932" s="232"/>
      <c r="F932" s="234"/>
      <c r="H932" s="234"/>
      <c r="I932" s="234"/>
      <c r="J932" s="234"/>
    </row>
    <row r="933" spans="2:10">
      <c r="B933" s="232"/>
      <c r="E933" s="232"/>
      <c r="F933" s="234"/>
      <c r="H933" s="234"/>
      <c r="I933" s="234"/>
      <c r="J933" s="234"/>
    </row>
    <row r="934" spans="2:10">
      <c r="B934" s="232"/>
      <c r="E934" s="232"/>
      <c r="F934" s="234"/>
      <c r="H934" s="234"/>
      <c r="I934" s="234"/>
      <c r="J934" s="234"/>
    </row>
    <row r="935" spans="2:10">
      <c r="B935" s="232"/>
      <c r="E935" s="232"/>
      <c r="F935" s="234"/>
      <c r="H935" s="234"/>
      <c r="I935" s="234"/>
      <c r="J935" s="234"/>
    </row>
    <row r="936" spans="2:10">
      <c r="B936" s="232"/>
      <c r="E936" s="232"/>
      <c r="F936" s="234"/>
      <c r="H936" s="234"/>
      <c r="I936" s="234"/>
      <c r="J936" s="234"/>
    </row>
    <row r="937" spans="2:10">
      <c r="B937" s="232"/>
      <c r="E937" s="232"/>
      <c r="F937" s="234"/>
      <c r="H937" s="234"/>
      <c r="I937" s="234"/>
      <c r="J937" s="234"/>
    </row>
    <row r="938" spans="2:10">
      <c r="B938" s="232"/>
      <c r="E938" s="232"/>
      <c r="F938" s="234"/>
      <c r="H938" s="234"/>
      <c r="I938" s="234"/>
      <c r="J938" s="234"/>
    </row>
    <row r="939" spans="2:10">
      <c r="B939" s="232"/>
      <c r="E939" s="232"/>
      <c r="F939" s="234"/>
      <c r="H939" s="234"/>
      <c r="I939" s="234"/>
      <c r="J939" s="234"/>
    </row>
    <row r="940" spans="2:10">
      <c r="B940" s="232"/>
      <c r="E940" s="232"/>
      <c r="F940" s="234"/>
      <c r="H940" s="234"/>
      <c r="I940" s="234"/>
      <c r="J940" s="234"/>
    </row>
    <row r="941" spans="2:10">
      <c r="B941" s="232"/>
      <c r="E941" s="232"/>
      <c r="F941" s="234"/>
      <c r="H941" s="234"/>
      <c r="I941" s="234"/>
      <c r="J941" s="234"/>
    </row>
    <row r="942" spans="2:10">
      <c r="B942" s="232"/>
      <c r="E942" s="232"/>
      <c r="F942" s="234"/>
      <c r="H942" s="234"/>
      <c r="I942" s="234"/>
      <c r="J942" s="234"/>
    </row>
    <row r="943" spans="2:10">
      <c r="B943" s="232"/>
      <c r="E943" s="232"/>
      <c r="F943" s="234"/>
      <c r="H943" s="234"/>
      <c r="I943" s="234"/>
      <c r="J943" s="234"/>
    </row>
    <row r="944" spans="2:10">
      <c r="B944" s="232"/>
      <c r="E944" s="232"/>
      <c r="F944" s="234"/>
      <c r="H944" s="234"/>
      <c r="I944" s="234"/>
      <c r="J944" s="234"/>
    </row>
    <row r="945" spans="2:10">
      <c r="B945" s="232"/>
      <c r="E945" s="232"/>
      <c r="F945" s="234"/>
      <c r="H945" s="234"/>
      <c r="I945" s="234"/>
      <c r="J945" s="234"/>
    </row>
    <row r="946" spans="2:10">
      <c r="B946" s="232"/>
      <c r="E946" s="232"/>
      <c r="F946" s="234"/>
      <c r="H946" s="234"/>
      <c r="I946" s="234"/>
      <c r="J946" s="234"/>
    </row>
    <row r="947" spans="2:10">
      <c r="B947" s="232"/>
      <c r="E947" s="232"/>
      <c r="F947" s="234"/>
      <c r="H947" s="234"/>
      <c r="I947" s="234"/>
      <c r="J947" s="234"/>
    </row>
    <row r="948" spans="2:10">
      <c r="B948" s="232"/>
      <c r="E948" s="232"/>
      <c r="F948" s="234"/>
      <c r="H948" s="234"/>
      <c r="I948" s="234"/>
      <c r="J948" s="234"/>
    </row>
    <row r="949" spans="2:10">
      <c r="B949" s="232"/>
      <c r="E949" s="232"/>
      <c r="F949" s="234"/>
      <c r="H949" s="234"/>
      <c r="I949" s="234"/>
      <c r="J949" s="234"/>
    </row>
    <row r="950" spans="2:10">
      <c r="B950" s="232"/>
      <c r="E950" s="232"/>
      <c r="F950" s="234"/>
      <c r="H950" s="234"/>
      <c r="I950" s="234"/>
      <c r="J950" s="234"/>
    </row>
    <row r="951" spans="2:10">
      <c r="B951" s="232"/>
      <c r="E951" s="232"/>
      <c r="F951" s="234"/>
      <c r="H951" s="234"/>
      <c r="I951" s="234"/>
      <c r="J951" s="234"/>
    </row>
    <row r="952" spans="2:10">
      <c r="B952" s="232"/>
      <c r="E952" s="232"/>
      <c r="F952" s="234"/>
      <c r="H952" s="234"/>
      <c r="I952" s="234"/>
      <c r="J952" s="234"/>
    </row>
    <row r="953" spans="2:10">
      <c r="B953" s="232"/>
      <c r="E953" s="232"/>
      <c r="F953" s="234"/>
      <c r="H953" s="234"/>
      <c r="I953" s="234"/>
      <c r="J953" s="234"/>
    </row>
    <row r="954" spans="2:10">
      <c r="B954" s="232"/>
      <c r="E954" s="232"/>
      <c r="F954" s="234"/>
      <c r="H954" s="234"/>
      <c r="I954" s="234"/>
      <c r="J954" s="234"/>
    </row>
    <row r="955" spans="2:10">
      <c r="B955" s="232"/>
      <c r="E955" s="232"/>
      <c r="F955" s="234"/>
      <c r="H955" s="234"/>
      <c r="I955" s="234"/>
      <c r="J955" s="234"/>
    </row>
    <row r="956" spans="2:10">
      <c r="B956" s="232"/>
      <c r="E956" s="232"/>
      <c r="F956" s="234"/>
      <c r="H956" s="234"/>
      <c r="I956" s="234"/>
      <c r="J956" s="234"/>
    </row>
    <row r="957" spans="2:10">
      <c r="B957" s="232"/>
      <c r="E957" s="232"/>
      <c r="F957" s="234"/>
      <c r="H957" s="234"/>
      <c r="I957" s="234"/>
      <c r="J957" s="234"/>
    </row>
    <row r="958" spans="2:10">
      <c r="B958" s="232"/>
      <c r="E958" s="232"/>
      <c r="F958" s="234"/>
      <c r="H958" s="234"/>
      <c r="I958" s="234"/>
      <c r="J958" s="234"/>
    </row>
    <row r="959" spans="2:10">
      <c r="B959" s="232"/>
      <c r="E959" s="232"/>
      <c r="F959" s="234"/>
      <c r="H959" s="234"/>
      <c r="I959" s="234"/>
      <c r="J959" s="234"/>
    </row>
    <row r="960" spans="2:10">
      <c r="B960" s="232"/>
      <c r="E960" s="232"/>
      <c r="F960" s="234"/>
      <c r="H960" s="234"/>
      <c r="I960" s="234"/>
      <c r="J960" s="234"/>
    </row>
    <row r="961" spans="2:10">
      <c r="B961" s="232"/>
      <c r="E961" s="232"/>
      <c r="F961" s="234"/>
      <c r="H961" s="234"/>
      <c r="I961" s="234"/>
      <c r="J961" s="234"/>
    </row>
    <row r="962" spans="2:10">
      <c r="B962" s="232"/>
      <c r="E962" s="232"/>
      <c r="F962" s="234"/>
      <c r="H962" s="234"/>
      <c r="I962" s="234"/>
      <c r="J962" s="234"/>
    </row>
    <row r="963" spans="2:10">
      <c r="B963" s="232"/>
      <c r="E963" s="232"/>
      <c r="F963" s="234"/>
      <c r="H963" s="234"/>
      <c r="I963" s="234"/>
      <c r="J963" s="234"/>
    </row>
    <row r="964" spans="2:10">
      <c r="B964" s="232"/>
      <c r="E964" s="232"/>
      <c r="F964" s="234"/>
      <c r="H964" s="234"/>
      <c r="I964" s="234"/>
      <c r="J964" s="234"/>
    </row>
    <row r="965" spans="2:10">
      <c r="B965" s="232"/>
      <c r="E965" s="232"/>
      <c r="F965" s="234"/>
      <c r="H965" s="234"/>
      <c r="I965" s="234"/>
      <c r="J965" s="234"/>
    </row>
    <row r="966" spans="2:10">
      <c r="B966" s="232"/>
      <c r="E966" s="232"/>
      <c r="F966" s="234"/>
      <c r="H966" s="234"/>
      <c r="I966" s="234"/>
      <c r="J966" s="234"/>
    </row>
    <row r="967" spans="2:10">
      <c r="B967" s="232"/>
      <c r="E967" s="232"/>
      <c r="F967" s="234"/>
      <c r="H967" s="234"/>
      <c r="I967" s="234"/>
      <c r="J967" s="234"/>
    </row>
    <row r="968" spans="2:10">
      <c r="B968" s="232"/>
      <c r="E968" s="232"/>
      <c r="F968" s="234"/>
      <c r="H968" s="234"/>
      <c r="I968" s="234"/>
      <c r="J968" s="234"/>
    </row>
    <row r="969" spans="2:10">
      <c r="B969" s="232"/>
      <c r="E969" s="232"/>
      <c r="F969" s="234"/>
      <c r="H969" s="234"/>
      <c r="I969" s="234"/>
      <c r="J969" s="234"/>
    </row>
    <row r="970" spans="2:10">
      <c r="B970" s="232"/>
      <c r="E970" s="232"/>
      <c r="F970" s="234"/>
      <c r="H970" s="234"/>
      <c r="I970" s="234"/>
      <c r="J970" s="234"/>
    </row>
    <row r="971" spans="2:10">
      <c r="B971" s="232"/>
      <c r="E971" s="232"/>
      <c r="F971" s="234"/>
      <c r="H971" s="234"/>
      <c r="I971" s="234"/>
      <c r="J971" s="234"/>
    </row>
    <row r="972" spans="2:10">
      <c r="B972" s="232"/>
      <c r="E972" s="232"/>
      <c r="F972" s="234"/>
      <c r="H972" s="234"/>
      <c r="I972" s="234"/>
      <c r="J972" s="234"/>
    </row>
    <row r="973" spans="2:10">
      <c r="B973" s="232"/>
      <c r="E973" s="232"/>
      <c r="F973" s="234"/>
      <c r="H973" s="234"/>
      <c r="I973" s="234"/>
      <c r="J973" s="234"/>
    </row>
    <row r="974" spans="2:10">
      <c r="B974" s="232"/>
      <c r="E974" s="232"/>
      <c r="F974" s="234"/>
      <c r="H974" s="234"/>
      <c r="I974" s="234"/>
      <c r="J974" s="234"/>
    </row>
    <row r="975" spans="2:10">
      <c r="B975" s="232"/>
      <c r="E975" s="232"/>
      <c r="F975" s="234"/>
      <c r="H975" s="234"/>
      <c r="I975" s="234"/>
      <c r="J975" s="234"/>
    </row>
    <row r="976" spans="2:10">
      <c r="B976" s="232"/>
      <c r="E976" s="232"/>
      <c r="F976" s="234"/>
      <c r="H976" s="234"/>
      <c r="I976" s="234"/>
      <c r="J976" s="234"/>
    </row>
    <row r="977" spans="2:10">
      <c r="B977" s="232"/>
      <c r="E977" s="232"/>
      <c r="F977" s="234"/>
      <c r="H977" s="234"/>
      <c r="I977" s="234"/>
      <c r="J977" s="234"/>
    </row>
    <row r="978" spans="2:10">
      <c r="B978" s="232"/>
      <c r="E978" s="232"/>
      <c r="F978" s="234"/>
      <c r="H978" s="234"/>
      <c r="I978" s="234"/>
      <c r="J978" s="234"/>
    </row>
    <row r="979" spans="2:10">
      <c r="B979" s="232"/>
      <c r="E979" s="232"/>
      <c r="F979" s="234"/>
      <c r="H979" s="234"/>
      <c r="I979" s="234"/>
      <c r="J979" s="234"/>
    </row>
    <row r="980" spans="2:10">
      <c r="B980" s="232"/>
      <c r="E980" s="232"/>
      <c r="F980" s="234"/>
      <c r="H980" s="234"/>
      <c r="I980" s="234"/>
      <c r="J980" s="234"/>
    </row>
    <row r="981" spans="2:10">
      <c r="B981" s="232"/>
      <c r="E981" s="232"/>
      <c r="F981" s="234"/>
      <c r="H981" s="234"/>
      <c r="I981" s="234"/>
      <c r="J981" s="234"/>
    </row>
    <row r="982" spans="2:10">
      <c r="B982" s="232"/>
      <c r="E982" s="232"/>
      <c r="F982" s="234"/>
      <c r="H982" s="234"/>
      <c r="I982" s="234"/>
      <c r="J982" s="234"/>
    </row>
    <row r="983" spans="2:10">
      <c r="B983" s="232"/>
      <c r="E983" s="232"/>
      <c r="F983" s="234"/>
      <c r="H983" s="234"/>
      <c r="I983" s="234"/>
      <c r="J983" s="234"/>
    </row>
    <row r="984" spans="2:10">
      <c r="B984" s="232"/>
      <c r="E984" s="232"/>
      <c r="F984" s="234"/>
      <c r="H984" s="234"/>
      <c r="I984" s="234"/>
      <c r="J984" s="234"/>
    </row>
    <row r="985" spans="2:10">
      <c r="B985" s="232"/>
      <c r="E985" s="232"/>
      <c r="F985" s="234"/>
      <c r="H985" s="234"/>
      <c r="I985" s="234"/>
      <c r="J985" s="234"/>
    </row>
    <row r="986" spans="2:10">
      <c r="B986" s="232"/>
      <c r="E986" s="232"/>
      <c r="F986" s="234"/>
      <c r="H986" s="234"/>
      <c r="I986" s="234"/>
      <c r="J986" s="234"/>
    </row>
    <row r="987" spans="2:10">
      <c r="B987" s="232"/>
      <c r="E987" s="232"/>
      <c r="F987" s="234"/>
      <c r="H987" s="234"/>
      <c r="I987" s="234"/>
      <c r="J987" s="234"/>
    </row>
    <row r="988" spans="2:10">
      <c r="B988" s="232"/>
      <c r="E988" s="232"/>
      <c r="F988" s="234"/>
      <c r="H988" s="234"/>
      <c r="I988" s="234"/>
      <c r="J988" s="234"/>
    </row>
    <row r="989" spans="2:10">
      <c r="B989" s="232"/>
      <c r="E989" s="232"/>
      <c r="F989" s="234"/>
      <c r="H989" s="234"/>
      <c r="I989" s="234"/>
      <c r="J989" s="234"/>
    </row>
    <row r="990" spans="2:10">
      <c r="B990" s="232"/>
      <c r="E990" s="232"/>
      <c r="F990" s="234"/>
      <c r="H990" s="234"/>
      <c r="I990" s="234"/>
      <c r="J990" s="234"/>
    </row>
    <row r="991" spans="2:10">
      <c r="B991" s="232"/>
      <c r="E991" s="232"/>
      <c r="F991" s="234"/>
      <c r="H991" s="234"/>
      <c r="I991" s="234"/>
      <c r="J991" s="234"/>
    </row>
    <row r="992" spans="2:10">
      <c r="B992" s="232"/>
      <c r="E992" s="232"/>
      <c r="F992" s="234"/>
      <c r="H992" s="234"/>
      <c r="I992" s="234"/>
      <c r="J992" s="234"/>
    </row>
    <row r="993" spans="2:10">
      <c r="B993" s="232"/>
      <c r="E993" s="232"/>
      <c r="F993" s="234"/>
      <c r="H993" s="234"/>
      <c r="I993" s="234"/>
      <c r="J993" s="234"/>
    </row>
    <row r="994" spans="2:10">
      <c r="B994" s="232"/>
      <c r="E994" s="232"/>
      <c r="F994" s="234"/>
      <c r="H994" s="234"/>
      <c r="I994" s="234"/>
      <c r="J994" s="234"/>
    </row>
    <row r="995" spans="2:10">
      <c r="B995" s="232"/>
      <c r="E995" s="232"/>
      <c r="F995" s="234"/>
      <c r="H995" s="234"/>
      <c r="I995" s="234"/>
      <c r="J995" s="234"/>
    </row>
    <row r="996" spans="2:10">
      <c r="B996" s="232"/>
      <c r="E996" s="232"/>
      <c r="F996" s="234"/>
      <c r="H996" s="234"/>
      <c r="I996" s="234"/>
      <c r="J996" s="234"/>
    </row>
    <row r="997" spans="2:10">
      <c r="B997" s="232"/>
      <c r="E997" s="232"/>
      <c r="F997" s="234"/>
      <c r="H997" s="234"/>
      <c r="I997" s="234"/>
      <c r="J997" s="234"/>
    </row>
    <row r="998" spans="2:10">
      <c r="B998" s="232"/>
      <c r="E998" s="232"/>
      <c r="F998" s="234"/>
      <c r="H998" s="234"/>
      <c r="I998" s="234"/>
      <c r="J998" s="234"/>
    </row>
    <row r="999" spans="2:10">
      <c r="B999" s="232"/>
      <c r="E999" s="232"/>
      <c r="F999" s="234"/>
      <c r="H999" s="234"/>
      <c r="I999" s="234"/>
      <c r="J999" s="234"/>
    </row>
    <row r="1000" spans="2:10">
      <c r="B1000" s="232"/>
      <c r="E1000" s="232"/>
      <c r="F1000" s="234"/>
      <c r="H1000" s="234"/>
      <c r="I1000" s="234"/>
      <c r="J1000" s="234"/>
    </row>
    <row r="1001" spans="2:10">
      <c r="B1001" s="232"/>
      <c r="E1001" s="232"/>
      <c r="F1001" s="234"/>
      <c r="H1001" s="234"/>
      <c r="I1001" s="234"/>
      <c r="J1001" s="234"/>
    </row>
    <row r="1002" spans="2:10">
      <c r="B1002" s="232"/>
      <c r="E1002" s="232"/>
      <c r="F1002" s="234"/>
      <c r="H1002" s="234"/>
      <c r="I1002" s="234"/>
      <c r="J1002" s="234"/>
    </row>
    <row r="1003" spans="2:10">
      <c r="B1003" s="232"/>
      <c r="E1003" s="232"/>
      <c r="F1003" s="234"/>
      <c r="H1003" s="234"/>
      <c r="I1003" s="234"/>
      <c r="J1003" s="234"/>
    </row>
    <row r="1004" spans="2:10">
      <c r="B1004" s="232"/>
      <c r="E1004" s="232"/>
      <c r="F1004" s="234"/>
      <c r="H1004" s="234"/>
      <c r="I1004" s="234"/>
      <c r="J1004" s="234"/>
    </row>
    <row r="1005" spans="2:10">
      <c r="B1005" s="232"/>
      <c r="E1005" s="232"/>
      <c r="F1005" s="234"/>
      <c r="H1005" s="234"/>
      <c r="I1005" s="234"/>
      <c r="J1005" s="234"/>
    </row>
    <row r="1006" spans="2:10">
      <c r="B1006" s="232"/>
      <c r="E1006" s="232"/>
      <c r="F1006" s="234"/>
      <c r="H1006" s="234"/>
      <c r="I1006" s="234"/>
      <c r="J1006" s="234"/>
    </row>
    <row r="1007" spans="2:10">
      <c r="B1007" s="232"/>
      <c r="E1007" s="232"/>
      <c r="F1007" s="234"/>
      <c r="H1007" s="234"/>
      <c r="I1007" s="234"/>
      <c r="J1007" s="234"/>
    </row>
    <row r="1008" spans="2:10">
      <c r="B1008" s="232"/>
      <c r="E1008" s="232"/>
      <c r="F1008" s="234"/>
      <c r="H1008" s="234"/>
      <c r="I1008" s="234"/>
      <c r="J1008" s="234"/>
    </row>
    <row r="1009" spans="2:10">
      <c r="B1009" s="232"/>
      <c r="E1009" s="232"/>
      <c r="F1009" s="234"/>
      <c r="H1009" s="234"/>
      <c r="I1009" s="234"/>
      <c r="J1009" s="234"/>
    </row>
    <row r="1010" spans="2:10">
      <c r="B1010" s="232"/>
      <c r="E1010" s="232"/>
      <c r="F1010" s="234"/>
      <c r="H1010" s="234"/>
      <c r="I1010" s="234"/>
      <c r="J1010" s="234"/>
    </row>
    <row r="1011" spans="2:10">
      <c r="B1011" s="232"/>
      <c r="E1011" s="232"/>
      <c r="F1011" s="234"/>
      <c r="H1011" s="234"/>
      <c r="I1011" s="234"/>
      <c r="J1011" s="234"/>
    </row>
    <row r="1012" spans="2:10">
      <c r="B1012" s="232"/>
      <c r="E1012" s="232"/>
      <c r="F1012" s="234"/>
      <c r="H1012" s="234"/>
      <c r="I1012" s="234"/>
      <c r="J1012" s="234"/>
    </row>
    <row r="1013" spans="2:10">
      <c r="B1013" s="232"/>
      <c r="E1013" s="232"/>
      <c r="F1013" s="234"/>
      <c r="H1013" s="234"/>
      <c r="I1013" s="234"/>
      <c r="J1013" s="234"/>
    </row>
    <row r="1014" spans="2:10">
      <c r="B1014" s="232"/>
      <c r="E1014" s="232"/>
      <c r="F1014" s="234"/>
      <c r="H1014" s="234"/>
      <c r="I1014" s="234"/>
      <c r="J1014" s="234"/>
    </row>
    <row r="1015" spans="2:10">
      <c r="B1015" s="232"/>
      <c r="E1015" s="232"/>
      <c r="F1015" s="234"/>
      <c r="H1015" s="234"/>
      <c r="I1015" s="234"/>
      <c r="J1015" s="234"/>
    </row>
    <row r="1016" spans="2:10">
      <c r="B1016" s="232"/>
      <c r="E1016" s="232"/>
      <c r="F1016" s="234"/>
      <c r="H1016" s="234"/>
      <c r="I1016" s="234"/>
      <c r="J1016" s="234"/>
    </row>
    <row r="1017" spans="2:10">
      <c r="B1017" s="232"/>
      <c r="E1017" s="232"/>
      <c r="F1017" s="234"/>
      <c r="H1017" s="234"/>
      <c r="I1017" s="234"/>
      <c r="J1017" s="234"/>
    </row>
    <row r="1018" spans="2:10">
      <c r="B1018" s="232"/>
      <c r="E1018" s="232"/>
      <c r="F1018" s="234"/>
      <c r="H1018" s="234"/>
      <c r="I1018" s="234"/>
      <c r="J1018" s="234"/>
    </row>
    <row r="1019" spans="2:10">
      <c r="B1019" s="232"/>
      <c r="E1019" s="232"/>
      <c r="F1019" s="234"/>
      <c r="H1019" s="234"/>
      <c r="I1019" s="234"/>
      <c r="J1019" s="234"/>
    </row>
    <row r="1020" spans="2:10">
      <c r="B1020" s="232"/>
      <c r="E1020" s="232"/>
      <c r="F1020" s="234"/>
      <c r="H1020" s="234"/>
      <c r="I1020" s="234"/>
      <c r="J1020" s="234"/>
    </row>
    <row r="1021" spans="2:10">
      <c r="B1021" s="232"/>
      <c r="E1021" s="232"/>
      <c r="F1021" s="234"/>
      <c r="H1021" s="234"/>
      <c r="I1021" s="234"/>
      <c r="J1021" s="234"/>
    </row>
    <row r="1022" spans="2:10">
      <c r="B1022" s="232"/>
      <c r="E1022" s="232"/>
      <c r="F1022" s="234"/>
      <c r="H1022" s="234"/>
      <c r="I1022" s="234"/>
      <c r="J1022" s="234"/>
    </row>
    <row r="1023" spans="2:10">
      <c r="B1023" s="232"/>
      <c r="E1023" s="232"/>
      <c r="F1023" s="234"/>
      <c r="H1023" s="234"/>
      <c r="I1023" s="234"/>
      <c r="J1023" s="234"/>
    </row>
    <row r="1024" spans="2:10">
      <c r="B1024" s="232"/>
      <c r="E1024" s="232"/>
      <c r="F1024" s="234"/>
      <c r="H1024" s="234"/>
      <c r="I1024" s="234"/>
      <c r="J1024" s="234"/>
    </row>
    <row r="1025" spans="2:10">
      <c r="B1025" s="232"/>
      <c r="E1025" s="232"/>
      <c r="F1025" s="234"/>
      <c r="H1025" s="234"/>
      <c r="I1025" s="234"/>
      <c r="J1025" s="234"/>
    </row>
    <row r="1026" spans="2:10">
      <c r="B1026" s="232"/>
      <c r="E1026" s="232"/>
      <c r="F1026" s="234"/>
      <c r="H1026" s="234"/>
      <c r="I1026" s="234"/>
      <c r="J1026" s="234"/>
    </row>
    <row r="1027" spans="2:10">
      <c r="B1027" s="232"/>
      <c r="E1027" s="232"/>
      <c r="F1027" s="234"/>
      <c r="H1027" s="234"/>
      <c r="I1027" s="234"/>
      <c r="J1027" s="234"/>
    </row>
    <row r="1028" spans="2:10">
      <c r="B1028" s="232"/>
      <c r="E1028" s="232"/>
      <c r="F1028" s="234"/>
      <c r="H1028" s="234"/>
      <c r="I1028" s="234"/>
      <c r="J1028" s="234"/>
    </row>
    <row r="1029" spans="2:10">
      <c r="B1029" s="232"/>
      <c r="E1029" s="232"/>
      <c r="F1029" s="234"/>
      <c r="H1029" s="234"/>
      <c r="I1029" s="234"/>
      <c r="J1029" s="234"/>
    </row>
    <row r="1030" spans="2:10">
      <c r="B1030" s="232"/>
      <c r="E1030" s="232"/>
      <c r="F1030" s="234"/>
      <c r="H1030" s="234"/>
      <c r="I1030" s="234"/>
      <c r="J1030" s="234"/>
    </row>
    <row r="1031" spans="2:10">
      <c r="B1031" s="232"/>
      <c r="E1031" s="232"/>
      <c r="F1031" s="234"/>
      <c r="H1031" s="234"/>
      <c r="I1031" s="234"/>
      <c r="J1031" s="234"/>
    </row>
    <row r="1032" spans="2:10">
      <c r="B1032" s="232"/>
      <c r="E1032" s="232"/>
      <c r="F1032" s="234"/>
      <c r="H1032" s="234"/>
      <c r="I1032" s="234"/>
      <c r="J1032" s="234"/>
    </row>
    <row r="1033" spans="2:10">
      <c r="B1033" s="232"/>
      <c r="E1033" s="232"/>
      <c r="F1033" s="234"/>
      <c r="H1033" s="234"/>
      <c r="I1033" s="234"/>
      <c r="J1033" s="234"/>
    </row>
    <row r="1034" spans="2:10">
      <c r="B1034" s="232"/>
      <c r="E1034" s="232"/>
      <c r="F1034" s="234"/>
      <c r="H1034" s="234"/>
      <c r="I1034" s="234"/>
      <c r="J1034" s="234"/>
    </row>
    <row r="1035" spans="2:10">
      <c r="B1035" s="232"/>
      <c r="E1035" s="232"/>
      <c r="F1035" s="234"/>
      <c r="H1035" s="234"/>
      <c r="I1035" s="234"/>
      <c r="J1035" s="234"/>
    </row>
    <row r="1036" spans="2:10">
      <c r="B1036" s="232"/>
      <c r="E1036" s="232"/>
      <c r="F1036" s="234"/>
      <c r="H1036" s="234"/>
      <c r="I1036" s="234"/>
      <c r="J1036" s="234"/>
    </row>
    <row r="1037" spans="2:10">
      <c r="B1037" s="232"/>
      <c r="E1037" s="232"/>
      <c r="F1037" s="234"/>
      <c r="H1037" s="234"/>
      <c r="I1037" s="234"/>
      <c r="J1037" s="234"/>
    </row>
    <row r="1038" spans="2:10">
      <c r="B1038" s="232"/>
      <c r="E1038" s="232"/>
      <c r="F1038" s="234"/>
      <c r="H1038" s="234"/>
      <c r="I1038" s="234"/>
      <c r="J1038" s="234"/>
    </row>
    <row r="1039" spans="2:10">
      <c r="B1039" s="232"/>
      <c r="E1039" s="232"/>
      <c r="F1039" s="234"/>
      <c r="H1039" s="234"/>
      <c r="I1039" s="234"/>
      <c r="J1039" s="234"/>
    </row>
    <row r="1040" spans="2:10">
      <c r="B1040" s="232"/>
      <c r="E1040" s="232"/>
      <c r="F1040" s="234"/>
      <c r="H1040" s="234"/>
      <c r="I1040" s="234"/>
      <c r="J1040" s="234"/>
    </row>
    <row r="1041" spans="2:10">
      <c r="B1041" s="232"/>
      <c r="E1041" s="232"/>
      <c r="F1041" s="234"/>
      <c r="H1041" s="234"/>
      <c r="I1041" s="234"/>
      <c r="J1041" s="234"/>
    </row>
    <row r="1042" spans="2:10">
      <c r="B1042" s="232"/>
      <c r="E1042" s="232"/>
      <c r="F1042" s="234"/>
      <c r="H1042" s="234"/>
      <c r="I1042" s="234"/>
      <c r="J1042" s="234"/>
    </row>
    <row r="1043" spans="2:10">
      <c r="B1043" s="232"/>
      <c r="E1043" s="232"/>
      <c r="F1043" s="234"/>
      <c r="H1043" s="234"/>
      <c r="I1043" s="234"/>
      <c r="J1043" s="234"/>
    </row>
    <row r="1044" spans="2:10">
      <c r="B1044" s="232"/>
      <c r="E1044" s="232"/>
      <c r="F1044" s="234"/>
      <c r="H1044" s="234"/>
      <c r="I1044" s="234"/>
      <c r="J1044" s="234"/>
    </row>
    <row r="1045" spans="2:10">
      <c r="B1045" s="232"/>
      <c r="E1045" s="232"/>
      <c r="F1045" s="234"/>
      <c r="H1045" s="234"/>
      <c r="I1045" s="234"/>
      <c r="J1045" s="234"/>
    </row>
    <row r="1046" spans="2:10">
      <c r="B1046" s="232"/>
      <c r="E1046" s="232"/>
      <c r="F1046" s="234"/>
      <c r="H1046" s="234"/>
      <c r="I1046" s="234"/>
      <c r="J1046" s="234"/>
    </row>
    <row r="1047" spans="2:10">
      <c r="B1047" s="232"/>
      <c r="E1047" s="232"/>
      <c r="F1047" s="234"/>
      <c r="H1047" s="234"/>
      <c r="I1047" s="234"/>
      <c r="J1047" s="234"/>
    </row>
    <row r="1048" spans="2:10">
      <c r="B1048" s="232"/>
      <c r="E1048" s="232"/>
      <c r="F1048" s="234"/>
      <c r="H1048" s="234"/>
      <c r="I1048" s="234"/>
      <c r="J1048" s="234"/>
    </row>
    <row r="1049" spans="2:10">
      <c r="B1049" s="232"/>
      <c r="E1049" s="232"/>
      <c r="F1049" s="234"/>
      <c r="H1049" s="234"/>
      <c r="I1049" s="234"/>
      <c r="J1049" s="234"/>
    </row>
    <row r="1050" spans="2:10">
      <c r="B1050" s="232"/>
      <c r="E1050" s="232"/>
      <c r="F1050" s="234"/>
      <c r="H1050" s="234"/>
      <c r="I1050" s="234"/>
      <c r="J1050" s="234"/>
    </row>
    <row r="1051" spans="2:10">
      <c r="B1051" s="232"/>
      <c r="E1051" s="232"/>
      <c r="F1051" s="234"/>
      <c r="H1051" s="234"/>
      <c r="I1051" s="234"/>
      <c r="J1051" s="234"/>
    </row>
    <row r="1052" spans="2:10">
      <c r="B1052" s="232"/>
      <c r="E1052" s="232"/>
      <c r="F1052" s="234"/>
      <c r="H1052" s="234"/>
      <c r="I1052" s="234"/>
      <c r="J1052" s="234"/>
    </row>
    <row r="1053" spans="2:10">
      <c r="B1053" s="232"/>
      <c r="E1053" s="232"/>
      <c r="F1053" s="234"/>
      <c r="H1053" s="234"/>
      <c r="I1053" s="234"/>
      <c r="J1053" s="234"/>
    </row>
    <row r="1054" spans="2:10">
      <c r="B1054" s="232"/>
      <c r="E1054" s="232"/>
      <c r="F1054" s="234"/>
      <c r="H1054" s="234"/>
      <c r="I1054" s="234"/>
      <c r="J1054" s="234"/>
    </row>
    <row r="1055" spans="2:10">
      <c r="B1055" s="232"/>
      <c r="E1055" s="232"/>
      <c r="F1055" s="234"/>
      <c r="H1055" s="234"/>
      <c r="I1055" s="234"/>
      <c r="J1055" s="234"/>
    </row>
    <row r="1056" spans="2:10">
      <c r="B1056" s="232"/>
      <c r="E1056" s="232"/>
      <c r="F1056" s="234"/>
      <c r="H1056" s="234"/>
      <c r="I1056" s="234"/>
      <c r="J1056" s="234"/>
    </row>
    <row r="1057" spans="2:10">
      <c r="B1057" s="232"/>
      <c r="E1057" s="232"/>
      <c r="F1057" s="234"/>
      <c r="H1057" s="234"/>
      <c r="I1057" s="234"/>
      <c r="J1057" s="234"/>
    </row>
    <row r="1058" spans="2:10">
      <c r="B1058" s="232"/>
      <c r="E1058" s="232"/>
      <c r="F1058" s="234"/>
      <c r="H1058" s="234"/>
      <c r="I1058" s="234"/>
      <c r="J1058" s="234"/>
    </row>
    <row r="1059" spans="2:10">
      <c r="B1059" s="232"/>
      <c r="E1059" s="232"/>
      <c r="F1059" s="234"/>
      <c r="H1059" s="234"/>
      <c r="I1059" s="234"/>
      <c r="J1059" s="234"/>
    </row>
    <row r="1060" spans="2:10">
      <c r="B1060" s="232"/>
      <c r="E1060" s="232"/>
      <c r="F1060" s="234"/>
      <c r="H1060" s="234"/>
      <c r="I1060" s="234"/>
      <c r="J1060" s="234"/>
    </row>
    <row r="1061" spans="2:10">
      <c r="B1061" s="232"/>
      <c r="E1061" s="232"/>
      <c r="F1061" s="234"/>
      <c r="H1061" s="234"/>
      <c r="I1061" s="234"/>
      <c r="J1061" s="234"/>
    </row>
    <row r="1062" spans="2:10">
      <c r="B1062" s="232"/>
      <c r="E1062" s="232"/>
      <c r="F1062" s="234"/>
      <c r="H1062" s="234"/>
      <c r="I1062" s="234"/>
      <c r="J1062" s="234"/>
    </row>
    <row r="1063" spans="2:10">
      <c r="B1063" s="232"/>
      <c r="E1063" s="232"/>
      <c r="F1063" s="234"/>
      <c r="H1063" s="234"/>
      <c r="I1063" s="234"/>
      <c r="J1063" s="234"/>
    </row>
    <row r="1064" spans="2:10">
      <c r="B1064" s="232"/>
      <c r="E1064" s="232"/>
      <c r="F1064" s="234"/>
      <c r="H1064" s="234"/>
      <c r="I1064" s="234"/>
      <c r="J1064" s="234"/>
    </row>
    <row r="1065" spans="2:10">
      <c r="B1065" s="232"/>
      <c r="E1065" s="232"/>
      <c r="F1065" s="234"/>
      <c r="H1065" s="234"/>
      <c r="I1065" s="234"/>
      <c r="J1065" s="234"/>
    </row>
    <row r="1066" spans="2:10">
      <c r="B1066" s="232"/>
      <c r="E1066" s="232"/>
      <c r="F1066" s="234"/>
      <c r="H1066" s="234"/>
      <c r="I1066" s="234"/>
      <c r="J1066" s="234"/>
    </row>
    <row r="1067" spans="2:10">
      <c r="B1067" s="232"/>
      <c r="E1067" s="232"/>
      <c r="F1067" s="234"/>
      <c r="H1067" s="234"/>
      <c r="I1067" s="234"/>
      <c r="J1067" s="234"/>
    </row>
    <row r="1068" spans="2:10">
      <c r="B1068" s="232"/>
      <c r="E1068" s="232"/>
      <c r="F1068" s="234"/>
      <c r="H1068" s="234"/>
      <c r="I1068" s="234"/>
      <c r="J1068" s="234"/>
    </row>
    <row r="1069" spans="2:10">
      <c r="B1069" s="232"/>
      <c r="E1069" s="232"/>
      <c r="F1069" s="234"/>
      <c r="H1069" s="234"/>
      <c r="I1069" s="234"/>
      <c r="J1069" s="234"/>
    </row>
    <row r="1070" spans="2:10">
      <c r="B1070" s="232"/>
      <c r="E1070" s="232"/>
      <c r="F1070" s="234"/>
      <c r="H1070" s="234"/>
      <c r="I1070" s="234"/>
      <c r="J1070" s="234"/>
    </row>
    <row r="1071" spans="2:10">
      <c r="B1071" s="232"/>
      <c r="E1071" s="232"/>
      <c r="F1071" s="234"/>
      <c r="H1071" s="234"/>
      <c r="I1071" s="234"/>
      <c r="J1071" s="234"/>
    </row>
    <row r="1072" spans="2:10">
      <c r="B1072" s="232"/>
      <c r="E1072" s="232"/>
      <c r="F1072" s="234"/>
      <c r="H1072" s="234"/>
      <c r="I1072" s="234"/>
      <c r="J1072" s="234"/>
    </row>
    <row r="1073" spans="2:10">
      <c r="B1073" s="232"/>
      <c r="E1073" s="232"/>
      <c r="F1073" s="234"/>
      <c r="H1073" s="234"/>
      <c r="I1073" s="234"/>
      <c r="J1073" s="234"/>
    </row>
    <row r="1074" spans="2:10">
      <c r="B1074" s="232"/>
      <c r="E1074" s="232"/>
      <c r="F1074" s="234"/>
      <c r="H1074" s="234"/>
      <c r="I1074" s="234"/>
      <c r="J1074" s="234"/>
    </row>
    <row r="1075" spans="2:10">
      <c r="B1075" s="232"/>
      <c r="E1075" s="232"/>
      <c r="F1075" s="234"/>
      <c r="H1075" s="234"/>
      <c r="I1075" s="234"/>
      <c r="J1075" s="234"/>
    </row>
    <row r="1076" spans="2:10">
      <c r="B1076" s="232"/>
      <c r="E1076" s="232"/>
      <c r="F1076" s="234"/>
      <c r="H1076" s="234"/>
      <c r="I1076" s="234"/>
      <c r="J1076" s="234"/>
    </row>
    <row r="1077" spans="2:10">
      <c r="B1077" s="232"/>
      <c r="E1077" s="232"/>
      <c r="F1077" s="234"/>
      <c r="H1077" s="234"/>
      <c r="I1077" s="234"/>
      <c r="J1077" s="234"/>
    </row>
    <row r="1078" spans="2:10">
      <c r="B1078" s="232"/>
      <c r="E1078" s="232"/>
      <c r="F1078" s="234"/>
      <c r="H1078" s="234"/>
      <c r="I1078" s="234"/>
      <c r="J1078" s="234"/>
    </row>
    <row r="1079" spans="2:10">
      <c r="B1079" s="232"/>
      <c r="E1079" s="232"/>
      <c r="F1079" s="234"/>
      <c r="H1079" s="234"/>
      <c r="I1079" s="234"/>
      <c r="J1079" s="234"/>
    </row>
    <row r="1080" spans="2:10">
      <c r="B1080" s="232"/>
      <c r="E1080" s="232"/>
      <c r="F1080" s="234"/>
      <c r="H1080" s="234"/>
      <c r="I1080" s="234"/>
      <c r="J1080" s="234"/>
    </row>
    <row r="1081" spans="2:10">
      <c r="B1081" s="232"/>
      <c r="E1081" s="232"/>
      <c r="F1081" s="234"/>
      <c r="H1081" s="234"/>
      <c r="I1081" s="234"/>
      <c r="J1081" s="234"/>
    </row>
    <row r="1082" spans="2:10">
      <c r="B1082" s="232"/>
      <c r="E1082" s="232"/>
      <c r="F1082" s="234"/>
      <c r="H1082" s="234"/>
      <c r="I1082" s="234"/>
      <c r="J1082" s="234"/>
    </row>
    <row r="1083" spans="2:10">
      <c r="B1083" s="232"/>
      <c r="E1083" s="232"/>
      <c r="F1083" s="234"/>
      <c r="H1083" s="234"/>
      <c r="I1083" s="234"/>
      <c r="J1083" s="234"/>
    </row>
    <row r="1084" spans="2:10">
      <c r="B1084" s="232"/>
      <c r="E1084" s="232"/>
      <c r="F1084" s="234"/>
      <c r="H1084" s="234"/>
      <c r="I1084" s="234"/>
      <c r="J1084" s="234"/>
    </row>
    <row r="1085" spans="2:10">
      <c r="B1085" s="232"/>
      <c r="E1085" s="232"/>
      <c r="F1085" s="234"/>
      <c r="H1085" s="234"/>
      <c r="I1085" s="234"/>
      <c r="J1085" s="234"/>
    </row>
    <row r="1086" spans="2:10">
      <c r="B1086" s="232"/>
      <c r="E1086" s="232"/>
      <c r="F1086" s="234"/>
      <c r="H1086" s="234"/>
      <c r="I1086" s="234"/>
      <c r="J1086" s="234"/>
    </row>
    <row r="1087" spans="2:10">
      <c r="B1087" s="232"/>
      <c r="E1087" s="232"/>
      <c r="F1087" s="234"/>
      <c r="H1087" s="234"/>
      <c r="I1087" s="234"/>
      <c r="J1087" s="234"/>
    </row>
    <row r="1088" spans="2:10">
      <c r="B1088" s="232"/>
      <c r="E1088" s="232"/>
      <c r="F1088" s="234"/>
      <c r="H1088" s="234"/>
      <c r="I1088" s="234"/>
      <c r="J1088" s="234"/>
    </row>
    <row r="1089" spans="2:10">
      <c r="B1089" s="232"/>
      <c r="E1089" s="232"/>
      <c r="F1089" s="234"/>
      <c r="H1089" s="234"/>
      <c r="I1089" s="234"/>
      <c r="J1089" s="234"/>
    </row>
    <row r="1090" spans="2:10">
      <c r="B1090" s="232"/>
      <c r="E1090" s="232"/>
      <c r="F1090" s="234"/>
      <c r="H1090" s="234"/>
      <c r="I1090" s="234"/>
      <c r="J1090" s="234"/>
    </row>
    <row r="1091" spans="2:10">
      <c r="B1091" s="232"/>
      <c r="E1091" s="232"/>
      <c r="F1091" s="234"/>
      <c r="H1091" s="234"/>
      <c r="I1091" s="234"/>
      <c r="J1091" s="234"/>
    </row>
    <row r="1092" spans="2:10">
      <c r="B1092" s="232"/>
      <c r="E1092" s="232"/>
      <c r="F1092" s="234"/>
      <c r="H1092" s="234"/>
      <c r="I1092" s="234"/>
      <c r="J1092" s="234"/>
    </row>
    <row r="1093" spans="2:10">
      <c r="B1093" s="232"/>
      <c r="E1093" s="232"/>
      <c r="F1093" s="234"/>
      <c r="H1093" s="234"/>
      <c r="I1093" s="234"/>
      <c r="J1093" s="234"/>
    </row>
    <row r="1094" spans="2:10">
      <c r="B1094" s="232"/>
      <c r="E1094" s="232"/>
      <c r="F1094" s="234"/>
      <c r="H1094" s="234"/>
      <c r="I1094" s="234"/>
      <c r="J1094" s="234"/>
    </row>
    <row r="1095" spans="2:10">
      <c r="B1095" s="232"/>
      <c r="E1095" s="232"/>
      <c r="F1095" s="234"/>
      <c r="H1095" s="234"/>
      <c r="I1095" s="234"/>
      <c r="J1095" s="234"/>
    </row>
    <row r="1096" spans="2:10">
      <c r="B1096" s="232"/>
      <c r="E1096" s="232"/>
      <c r="F1096" s="234"/>
      <c r="H1096" s="234"/>
      <c r="I1096" s="234"/>
      <c r="J1096" s="234"/>
    </row>
    <row r="1097" spans="2:10">
      <c r="B1097" s="232"/>
      <c r="E1097" s="232"/>
      <c r="F1097" s="234"/>
      <c r="H1097" s="234"/>
      <c r="I1097" s="234"/>
      <c r="J1097" s="234"/>
    </row>
    <row r="1098" spans="2:10">
      <c r="B1098" s="232"/>
      <c r="E1098" s="232"/>
      <c r="F1098" s="234"/>
      <c r="H1098" s="234"/>
      <c r="I1098" s="234"/>
      <c r="J1098" s="234"/>
    </row>
    <row r="1099" spans="2:10">
      <c r="B1099" s="232"/>
      <c r="E1099" s="232"/>
      <c r="F1099" s="234"/>
      <c r="H1099" s="234"/>
      <c r="I1099" s="234"/>
      <c r="J1099" s="234"/>
    </row>
    <row r="1100" spans="2:10">
      <c r="B1100" s="232"/>
      <c r="E1100" s="232"/>
      <c r="F1100" s="234"/>
      <c r="H1100" s="234"/>
      <c r="I1100" s="234"/>
      <c r="J1100" s="234"/>
    </row>
    <row r="1101" spans="2:10">
      <c r="B1101" s="232"/>
      <c r="E1101" s="232"/>
      <c r="F1101" s="234"/>
      <c r="H1101" s="234"/>
      <c r="I1101" s="234"/>
      <c r="J1101" s="234"/>
    </row>
    <row r="1102" spans="2:10">
      <c r="B1102" s="232"/>
      <c r="E1102" s="232"/>
      <c r="F1102" s="234"/>
      <c r="H1102" s="234"/>
      <c r="I1102" s="234"/>
      <c r="J1102" s="234"/>
    </row>
    <row r="1103" spans="2:10">
      <c r="B1103" s="232"/>
      <c r="E1103" s="232"/>
      <c r="F1103" s="234"/>
      <c r="H1103" s="234"/>
      <c r="I1103" s="234"/>
      <c r="J1103" s="234"/>
    </row>
    <row r="1104" spans="2:10">
      <c r="B1104" s="232"/>
      <c r="E1104" s="232"/>
      <c r="F1104" s="234"/>
      <c r="H1104" s="234"/>
      <c r="I1104" s="234"/>
      <c r="J1104" s="234"/>
    </row>
    <row r="1105" spans="2:10">
      <c r="B1105" s="232"/>
      <c r="E1105" s="232"/>
      <c r="F1105" s="234"/>
      <c r="H1105" s="234"/>
      <c r="I1105" s="234"/>
      <c r="J1105" s="234"/>
    </row>
    <row r="1106" spans="2:10">
      <c r="B1106" s="232"/>
      <c r="E1106" s="232"/>
      <c r="F1106" s="234"/>
      <c r="H1106" s="234"/>
      <c r="I1106" s="234"/>
      <c r="J1106" s="234"/>
    </row>
    <row r="1107" spans="2:10">
      <c r="B1107" s="232"/>
      <c r="E1107" s="232"/>
      <c r="F1107" s="234"/>
      <c r="H1107" s="234"/>
      <c r="I1107" s="234"/>
      <c r="J1107" s="234"/>
    </row>
    <row r="1108" spans="2:10">
      <c r="B1108" s="232"/>
      <c r="E1108" s="232"/>
      <c r="F1108" s="234"/>
      <c r="H1108" s="234"/>
      <c r="I1108" s="234"/>
      <c r="J1108" s="234"/>
    </row>
    <row r="1109" spans="2:10">
      <c r="B1109" s="232"/>
      <c r="E1109" s="232"/>
      <c r="F1109" s="234"/>
      <c r="H1109" s="234"/>
      <c r="I1109" s="234"/>
      <c r="J1109" s="234"/>
    </row>
    <row r="1110" spans="2:10">
      <c r="B1110" s="232"/>
      <c r="E1110" s="232"/>
      <c r="F1110" s="234"/>
      <c r="H1110" s="234"/>
      <c r="I1110" s="234"/>
      <c r="J1110" s="234"/>
    </row>
    <row r="1111" spans="2:10">
      <c r="B1111" s="232"/>
      <c r="E1111" s="232"/>
      <c r="F1111" s="234"/>
      <c r="H1111" s="234"/>
      <c r="I1111" s="234"/>
      <c r="J1111" s="234"/>
    </row>
    <row r="1112" spans="2:10">
      <c r="B1112" s="232"/>
      <c r="E1112" s="232"/>
      <c r="F1112" s="234"/>
      <c r="H1112" s="234"/>
      <c r="I1112" s="234"/>
      <c r="J1112" s="234"/>
    </row>
    <row r="1113" spans="2:10">
      <c r="B1113" s="232"/>
      <c r="E1113" s="232"/>
      <c r="F1113" s="234"/>
      <c r="H1113" s="234"/>
      <c r="I1113" s="234"/>
      <c r="J1113" s="234"/>
    </row>
    <row r="1114" spans="2:10">
      <c r="B1114" s="232"/>
      <c r="E1114" s="232"/>
      <c r="F1114" s="234"/>
      <c r="H1114" s="234"/>
      <c r="I1114" s="234"/>
      <c r="J1114" s="234"/>
    </row>
    <row r="1115" spans="2:10">
      <c r="B1115" s="232"/>
      <c r="E1115" s="232"/>
      <c r="F1115" s="234"/>
      <c r="H1115" s="234"/>
      <c r="I1115" s="234"/>
      <c r="J1115" s="234"/>
    </row>
    <row r="1116" spans="2:10">
      <c r="B1116" s="232"/>
      <c r="E1116" s="232"/>
      <c r="F1116" s="234"/>
      <c r="H1116" s="234"/>
      <c r="I1116" s="234"/>
      <c r="J1116" s="234"/>
    </row>
    <row r="1117" spans="2:10">
      <c r="B1117" s="232"/>
      <c r="E1117" s="232"/>
      <c r="F1117" s="234"/>
      <c r="H1117" s="234"/>
      <c r="I1117" s="234"/>
      <c r="J1117" s="234"/>
    </row>
    <row r="1118" spans="2:10">
      <c r="B1118" s="232"/>
      <c r="E1118" s="232"/>
      <c r="F1118" s="234"/>
      <c r="H1118" s="234"/>
      <c r="I1118" s="234"/>
      <c r="J1118" s="234"/>
    </row>
    <row r="1119" spans="2:10">
      <c r="B1119" s="232"/>
      <c r="E1119" s="232"/>
      <c r="F1119" s="234"/>
      <c r="H1119" s="234"/>
      <c r="I1119" s="234"/>
      <c r="J1119" s="234"/>
    </row>
    <row r="1120" spans="2:10">
      <c r="B1120" s="232"/>
      <c r="E1120" s="232"/>
      <c r="F1120" s="234"/>
      <c r="H1120" s="234"/>
      <c r="I1120" s="234"/>
      <c r="J1120" s="234"/>
    </row>
    <row r="1121" spans="2:10">
      <c r="B1121" s="232"/>
      <c r="E1121" s="232"/>
      <c r="F1121" s="234"/>
      <c r="H1121" s="234"/>
      <c r="I1121" s="234"/>
      <c r="J1121" s="234"/>
    </row>
    <row r="1122" spans="2:10">
      <c r="B1122" s="232"/>
      <c r="E1122" s="232"/>
      <c r="F1122" s="234"/>
      <c r="H1122" s="234"/>
      <c r="I1122" s="234"/>
      <c r="J1122" s="234"/>
    </row>
    <row r="1123" spans="2:10">
      <c r="B1123" s="232"/>
      <c r="E1123" s="232"/>
      <c r="F1123" s="234"/>
      <c r="H1123" s="234"/>
      <c r="I1123" s="234"/>
      <c r="J1123" s="234"/>
    </row>
    <row r="1124" spans="2:10">
      <c r="B1124" s="232"/>
      <c r="E1124" s="232"/>
      <c r="F1124" s="234"/>
      <c r="H1124" s="234"/>
      <c r="I1124" s="234"/>
      <c r="J1124" s="234"/>
    </row>
    <row r="1125" spans="2:10">
      <c r="B1125" s="232"/>
      <c r="E1125" s="232"/>
      <c r="F1125" s="234"/>
      <c r="H1125" s="234"/>
      <c r="I1125" s="234"/>
      <c r="J1125" s="234"/>
    </row>
    <row r="1126" spans="2:10">
      <c r="B1126" s="232"/>
      <c r="E1126" s="232"/>
      <c r="F1126" s="234"/>
      <c r="H1126" s="234"/>
      <c r="I1126" s="234"/>
      <c r="J1126" s="234"/>
    </row>
    <row r="1127" spans="2:10">
      <c r="B1127" s="232"/>
      <c r="E1127" s="232"/>
      <c r="F1127" s="234"/>
      <c r="H1127" s="234"/>
      <c r="I1127" s="234"/>
      <c r="J1127" s="234"/>
    </row>
    <row r="1128" spans="2:10">
      <c r="B1128" s="232"/>
      <c r="E1128" s="232"/>
      <c r="F1128" s="234"/>
      <c r="H1128" s="234"/>
      <c r="I1128" s="234"/>
      <c r="J1128" s="234"/>
    </row>
    <row r="1129" spans="2:10">
      <c r="B1129" s="232"/>
      <c r="E1129" s="232"/>
      <c r="F1129" s="234"/>
      <c r="H1129" s="234"/>
      <c r="I1129" s="234"/>
      <c r="J1129" s="234"/>
    </row>
    <row r="1130" spans="2:10">
      <c r="B1130" s="232"/>
      <c r="E1130" s="232"/>
      <c r="F1130" s="234"/>
      <c r="H1130" s="234"/>
      <c r="I1130" s="234"/>
      <c r="J1130" s="234"/>
    </row>
    <row r="1131" spans="2:10">
      <c r="B1131" s="232"/>
      <c r="E1131" s="232"/>
      <c r="F1131" s="234"/>
      <c r="H1131" s="234"/>
      <c r="I1131" s="234"/>
      <c r="J1131" s="234"/>
    </row>
    <row r="1132" spans="2:10">
      <c r="B1132" s="232"/>
      <c r="E1132" s="232"/>
      <c r="F1132" s="234"/>
      <c r="H1132" s="234"/>
      <c r="I1132" s="234"/>
      <c r="J1132" s="234"/>
    </row>
    <row r="1133" spans="2:10">
      <c r="B1133" s="232"/>
      <c r="E1133" s="232"/>
      <c r="F1133" s="234"/>
      <c r="H1133" s="234"/>
      <c r="I1133" s="234"/>
      <c r="J1133" s="234"/>
    </row>
    <row r="1134" spans="2:10">
      <c r="B1134" s="232"/>
      <c r="E1134" s="232"/>
      <c r="F1134" s="234"/>
      <c r="H1134" s="234"/>
      <c r="I1134" s="234"/>
      <c r="J1134" s="234"/>
    </row>
    <row r="1135" spans="2:10">
      <c r="B1135" s="232"/>
      <c r="E1135" s="232"/>
      <c r="F1135" s="234"/>
      <c r="H1135" s="234"/>
      <c r="I1135" s="234"/>
      <c r="J1135" s="234"/>
    </row>
    <row r="1136" spans="2:10">
      <c r="B1136" s="232"/>
      <c r="E1136" s="232"/>
      <c r="F1136" s="234"/>
      <c r="H1136" s="234"/>
      <c r="I1136" s="234"/>
      <c r="J1136" s="234"/>
    </row>
    <row r="1137" spans="2:10">
      <c r="B1137" s="232"/>
      <c r="E1137" s="232"/>
      <c r="F1137" s="234"/>
      <c r="H1137" s="234"/>
      <c r="I1137" s="234"/>
      <c r="J1137" s="234"/>
    </row>
    <row r="1138" spans="2:10">
      <c r="B1138" s="232"/>
      <c r="E1138" s="232"/>
      <c r="F1138" s="234"/>
      <c r="H1138" s="234"/>
      <c r="I1138" s="234"/>
      <c r="J1138" s="234"/>
    </row>
    <row r="1139" spans="2:10">
      <c r="B1139" s="232"/>
      <c r="E1139" s="232"/>
      <c r="F1139" s="234"/>
      <c r="H1139" s="234"/>
      <c r="I1139" s="234"/>
      <c r="J1139" s="234"/>
    </row>
    <row r="1140" spans="2:10">
      <c r="B1140" s="232"/>
      <c r="E1140" s="232"/>
      <c r="F1140" s="234"/>
      <c r="H1140" s="234"/>
      <c r="I1140" s="234"/>
      <c r="J1140" s="234"/>
    </row>
    <row r="1141" spans="2:10">
      <c r="B1141" s="232"/>
      <c r="E1141" s="232"/>
      <c r="F1141" s="234"/>
      <c r="H1141" s="234"/>
      <c r="I1141" s="234"/>
      <c r="J1141" s="234"/>
    </row>
    <row r="1142" spans="2:10">
      <c r="B1142" s="232"/>
      <c r="E1142" s="232"/>
      <c r="F1142" s="234"/>
      <c r="H1142" s="234"/>
      <c r="I1142" s="234"/>
      <c r="J1142" s="234"/>
    </row>
    <row r="1143" spans="2:10">
      <c r="B1143" s="232"/>
      <c r="E1143" s="232"/>
      <c r="F1143" s="234"/>
      <c r="H1143" s="234"/>
      <c r="I1143" s="234"/>
      <c r="J1143" s="234"/>
    </row>
    <row r="1144" spans="2:10">
      <c r="B1144" s="232"/>
      <c r="E1144" s="232"/>
      <c r="F1144" s="234"/>
      <c r="H1144" s="234"/>
      <c r="I1144" s="234"/>
      <c r="J1144" s="234"/>
    </row>
    <row r="1145" spans="2:10">
      <c r="B1145" s="232"/>
      <c r="E1145" s="232"/>
      <c r="F1145" s="234"/>
      <c r="H1145" s="234"/>
      <c r="I1145" s="234"/>
      <c r="J1145" s="234"/>
    </row>
    <row r="1146" spans="2:10">
      <c r="B1146" s="232"/>
      <c r="E1146" s="232"/>
      <c r="F1146" s="234"/>
      <c r="H1146" s="234"/>
      <c r="I1146" s="234"/>
      <c r="J1146" s="234"/>
    </row>
    <row r="1147" spans="2:10">
      <c r="B1147" s="232"/>
      <c r="E1147" s="232"/>
      <c r="F1147" s="234"/>
      <c r="H1147" s="234"/>
      <c r="I1147" s="234"/>
      <c r="J1147" s="234"/>
    </row>
    <row r="1148" spans="2:10">
      <c r="B1148" s="232"/>
      <c r="E1148" s="232"/>
      <c r="F1148" s="234"/>
      <c r="H1148" s="234"/>
      <c r="I1148" s="234"/>
      <c r="J1148" s="234"/>
    </row>
    <row r="1149" spans="2:10">
      <c r="B1149" s="232"/>
      <c r="E1149" s="232"/>
      <c r="F1149" s="234"/>
      <c r="H1149" s="234"/>
      <c r="I1149" s="234"/>
      <c r="J1149" s="234"/>
    </row>
    <row r="1150" spans="2:10">
      <c r="B1150" s="232"/>
      <c r="E1150" s="232"/>
      <c r="F1150" s="234"/>
      <c r="H1150" s="234"/>
      <c r="I1150" s="234"/>
      <c r="J1150" s="234"/>
    </row>
    <row r="1151" spans="2:10">
      <c r="B1151" s="232"/>
      <c r="E1151" s="232"/>
      <c r="F1151" s="234"/>
      <c r="H1151" s="234"/>
      <c r="I1151" s="234"/>
      <c r="J1151" s="234"/>
    </row>
    <row r="1152" spans="2:10">
      <c r="B1152" s="232"/>
      <c r="E1152" s="232"/>
      <c r="F1152" s="234"/>
      <c r="H1152" s="234"/>
      <c r="I1152" s="234"/>
      <c r="J1152" s="234"/>
    </row>
    <row r="1153" spans="2:10">
      <c r="B1153" s="232"/>
      <c r="E1153" s="232"/>
      <c r="F1153" s="234"/>
      <c r="H1153" s="234"/>
      <c r="I1153" s="234"/>
      <c r="J1153" s="234"/>
    </row>
    <row r="1154" spans="2:10">
      <c r="B1154" s="232"/>
      <c r="E1154" s="232"/>
      <c r="F1154" s="234"/>
      <c r="H1154" s="234"/>
      <c r="I1154" s="234"/>
      <c r="J1154" s="234"/>
    </row>
    <row r="1155" spans="2:10">
      <c r="B1155" s="232"/>
      <c r="E1155" s="232"/>
      <c r="F1155" s="234"/>
      <c r="H1155" s="234"/>
      <c r="I1155" s="234"/>
      <c r="J1155" s="234"/>
    </row>
    <row r="1156" spans="2:10">
      <c r="B1156" s="232"/>
      <c r="E1156" s="232"/>
      <c r="F1156" s="234"/>
      <c r="H1156" s="234"/>
      <c r="I1156" s="234"/>
      <c r="J1156" s="234"/>
    </row>
    <row r="1157" spans="2:10">
      <c r="B1157" s="232"/>
      <c r="E1157" s="232"/>
      <c r="F1157" s="234"/>
      <c r="H1157" s="234"/>
      <c r="I1157" s="234"/>
      <c r="J1157" s="234"/>
    </row>
    <row r="1158" spans="2:10">
      <c r="B1158" s="232"/>
      <c r="E1158" s="232"/>
      <c r="F1158" s="234"/>
      <c r="H1158" s="234"/>
      <c r="I1158" s="234"/>
      <c r="J1158" s="234"/>
    </row>
    <row r="1159" spans="2:10">
      <c r="B1159" s="232"/>
      <c r="E1159" s="232"/>
      <c r="F1159" s="234"/>
      <c r="H1159" s="234"/>
      <c r="I1159" s="234"/>
      <c r="J1159" s="234"/>
    </row>
    <row r="1160" spans="2:10">
      <c r="B1160" s="232"/>
      <c r="E1160" s="232"/>
      <c r="F1160" s="234"/>
      <c r="H1160" s="234"/>
      <c r="I1160" s="234"/>
      <c r="J1160" s="234"/>
    </row>
    <row r="1161" spans="2:10">
      <c r="B1161" s="232"/>
      <c r="E1161" s="232"/>
      <c r="F1161" s="234"/>
      <c r="H1161" s="234"/>
      <c r="I1161" s="234"/>
      <c r="J1161" s="234"/>
    </row>
    <row r="1162" spans="2:10">
      <c r="B1162" s="232"/>
      <c r="E1162" s="232"/>
      <c r="F1162" s="234"/>
      <c r="H1162" s="234"/>
      <c r="I1162" s="234"/>
      <c r="J1162" s="234"/>
    </row>
    <row r="1163" spans="2:10">
      <c r="B1163" s="232"/>
      <c r="E1163" s="232"/>
      <c r="F1163" s="234"/>
      <c r="H1163" s="234"/>
      <c r="I1163" s="234"/>
      <c r="J1163" s="234"/>
    </row>
    <row r="1164" spans="2:10">
      <c r="B1164" s="232"/>
      <c r="E1164" s="232"/>
      <c r="F1164" s="234"/>
      <c r="H1164" s="234"/>
      <c r="I1164" s="234"/>
      <c r="J1164" s="234"/>
    </row>
    <row r="1165" spans="2:10">
      <c r="B1165" s="232"/>
      <c r="E1165" s="232"/>
      <c r="F1165" s="234"/>
      <c r="H1165" s="234"/>
      <c r="I1165" s="234"/>
      <c r="J1165" s="234"/>
    </row>
    <row r="1166" spans="2:10">
      <c r="B1166" s="232"/>
      <c r="E1166" s="232"/>
      <c r="F1166" s="234"/>
      <c r="H1166" s="234"/>
      <c r="I1166" s="234"/>
      <c r="J1166" s="234"/>
    </row>
    <row r="1167" spans="2:10">
      <c r="B1167" s="232"/>
      <c r="E1167" s="232"/>
      <c r="F1167" s="234"/>
      <c r="H1167" s="234"/>
      <c r="I1167" s="234"/>
      <c r="J1167" s="234"/>
    </row>
    <row r="1168" spans="2:10">
      <c r="B1168" s="232"/>
      <c r="E1168" s="232"/>
      <c r="F1168" s="234"/>
      <c r="H1168" s="234"/>
      <c r="I1168" s="234"/>
      <c r="J1168" s="234"/>
    </row>
    <row r="1169" spans="2:10">
      <c r="B1169" s="232"/>
      <c r="E1169" s="232"/>
      <c r="F1169" s="234"/>
      <c r="H1169" s="234"/>
      <c r="I1169" s="234"/>
      <c r="J1169" s="234"/>
    </row>
    <row r="1170" spans="2:10">
      <c r="B1170" s="232"/>
      <c r="E1170" s="232"/>
      <c r="F1170" s="234"/>
      <c r="H1170" s="234"/>
      <c r="I1170" s="234"/>
      <c r="J1170" s="234"/>
    </row>
    <row r="1171" spans="2:10">
      <c r="B1171" s="232"/>
      <c r="E1171" s="232"/>
      <c r="F1171" s="234"/>
      <c r="H1171" s="234"/>
      <c r="I1171" s="234"/>
      <c r="J1171" s="234"/>
    </row>
    <row r="1172" spans="2:10">
      <c r="B1172" s="232"/>
      <c r="E1172" s="232"/>
      <c r="F1172" s="234"/>
      <c r="H1172" s="234"/>
      <c r="I1172" s="234"/>
      <c r="J1172" s="234"/>
    </row>
    <row r="1173" spans="2:10">
      <c r="B1173" s="232"/>
      <c r="E1173" s="232"/>
      <c r="F1173" s="234"/>
      <c r="H1173" s="234"/>
      <c r="I1173" s="234"/>
      <c r="J1173" s="234"/>
    </row>
    <row r="1174" spans="2:10">
      <c r="B1174" s="232"/>
      <c r="E1174" s="232"/>
      <c r="F1174" s="234"/>
      <c r="H1174" s="234"/>
      <c r="I1174" s="234"/>
      <c r="J1174" s="234"/>
    </row>
    <row r="1175" spans="2:10">
      <c r="B1175" s="232"/>
      <c r="E1175" s="232"/>
      <c r="F1175" s="234"/>
      <c r="H1175" s="234"/>
      <c r="I1175" s="234"/>
      <c r="J1175" s="234"/>
    </row>
    <row r="1176" spans="2:10">
      <c r="B1176" s="232"/>
      <c r="E1176" s="232"/>
      <c r="F1176" s="234"/>
      <c r="H1176" s="234"/>
      <c r="I1176" s="234"/>
      <c r="J1176" s="234"/>
    </row>
    <row r="1177" spans="2:10">
      <c r="B1177" s="232"/>
      <c r="E1177" s="232"/>
      <c r="F1177" s="234"/>
      <c r="H1177" s="234"/>
      <c r="I1177" s="234"/>
      <c r="J1177" s="234"/>
    </row>
    <row r="1178" spans="2:10">
      <c r="B1178" s="232"/>
      <c r="E1178" s="232"/>
      <c r="F1178" s="234"/>
      <c r="H1178" s="234"/>
      <c r="I1178" s="234"/>
      <c r="J1178" s="234"/>
    </row>
    <row r="1179" spans="2:10">
      <c r="B1179" s="232"/>
      <c r="E1179" s="232"/>
      <c r="F1179" s="234"/>
      <c r="H1179" s="234"/>
      <c r="I1179" s="234"/>
      <c r="J1179" s="234"/>
    </row>
    <row r="1180" spans="2:10">
      <c r="B1180" s="232"/>
      <c r="E1180" s="232"/>
      <c r="F1180" s="234"/>
      <c r="H1180" s="234"/>
      <c r="I1180" s="234"/>
      <c r="J1180" s="234"/>
    </row>
    <row r="1181" spans="2:10">
      <c r="B1181" s="232"/>
      <c r="E1181" s="232"/>
      <c r="F1181" s="234"/>
      <c r="H1181" s="234"/>
      <c r="I1181" s="234"/>
      <c r="J1181" s="234"/>
    </row>
    <row r="1182" spans="2:10">
      <c r="B1182" s="232"/>
      <c r="E1182" s="232"/>
      <c r="F1182" s="234"/>
      <c r="H1182" s="234"/>
      <c r="I1182" s="234"/>
      <c r="J1182" s="234"/>
    </row>
    <row r="1183" spans="2:10">
      <c r="B1183" s="232"/>
      <c r="E1183" s="232"/>
      <c r="F1183" s="234"/>
      <c r="H1183" s="234"/>
      <c r="I1183" s="234"/>
      <c r="J1183" s="234"/>
    </row>
    <row r="1184" spans="2:10">
      <c r="B1184" s="232"/>
      <c r="E1184" s="232"/>
      <c r="F1184" s="234"/>
      <c r="H1184" s="234"/>
      <c r="I1184" s="234"/>
      <c r="J1184" s="234"/>
    </row>
    <row r="1185" spans="2:10">
      <c r="B1185" s="232"/>
      <c r="E1185" s="232"/>
      <c r="F1185" s="234"/>
      <c r="H1185" s="234"/>
      <c r="I1185" s="234"/>
      <c r="J1185" s="234"/>
    </row>
    <row r="1186" spans="2:10">
      <c r="B1186" s="232"/>
      <c r="E1186" s="232"/>
      <c r="F1186" s="234"/>
      <c r="H1186" s="234"/>
      <c r="I1186" s="234"/>
      <c r="J1186" s="234"/>
    </row>
    <row r="1187" spans="2:10">
      <c r="B1187" s="232"/>
      <c r="E1187" s="232"/>
      <c r="F1187" s="234"/>
      <c r="H1187" s="234"/>
      <c r="I1187" s="234"/>
      <c r="J1187" s="234"/>
    </row>
    <row r="1188" spans="2:10">
      <c r="B1188" s="232"/>
      <c r="E1188" s="232"/>
      <c r="F1188" s="234"/>
      <c r="H1188" s="234"/>
      <c r="I1188" s="234"/>
      <c r="J1188" s="234"/>
    </row>
    <row r="1189" spans="2:10">
      <c r="B1189" s="232"/>
      <c r="E1189" s="232"/>
      <c r="F1189" s="234"/>
      <c r="H1189" s="234"/>
      <c r="I1189" s="234"/>
      <c r="J1189" s="234"/>
    </row>
    <row r="1190" spans="2:10">
      <c r="B1190" s="232"/>
      <c r="E1190" s="232"/>
      <c r="F1190" s="234"/>
      <c r="H1190" s="234"/>
      <c r="I1190" s="234"/>
      <c r="J1190" s="234"/>
    </row>
    <row r="1191" spans="2:10">
      <c r="B1191" s="232"/>
      <c r="E1191" s="232"/>
      <c r="F1191" s="234"/>
      <c r="H1191" s="234"/>
      <c r="I1191" s="234"/>
      <c r="J1191" s="234"/>
    </row>
    <row r="1192" spans="2:10">
      <c r="B1192" s="232"/>
      <c r="E1192" s="232"/>
      <c r="F1192" s="234"/>
      <c r="H1192" s="234"/>
      <c r="I1192" s="234"/>
      <c r="J1192" s="234"/>
    </row>
    <row r="1193" spans="2:10">
      <c r="B1193" s="232"/>
      <c r="E1193" s="232"/>
      <c r="F1193" s="234"/>
      <c r="H1193" s="234"/>
      <c r="I1193" s="234"/>
      <c r="J1193" s="234"/>
    </row>
    <row r="1194" spans="2:10">
      <c r="B1194" s="232"/>
      <c r="E1194" s="232"/>
      <c r="F1194" s="234"/>
      <c r="H1194" s="234"/>
      <c r="I1194" s="234"/>
      <c r="J1194" s="234"/>
    </row>
    <row r="1195" spans="2:10">
      <c r="B1195" s="232"/>
      <c r="E1195" s="232"/>
      <c r="F1195" s="234"/>
      <c r="H1195" s="234"/>
      <c r="I1195" s="234"/>
      <c r="J1195" s="234"/>
    </row>
    <row r="1196" spans="2:10">
      <c r="B1196" s="232"/>
      <c r="E1196" s="232"/>
      <c r="F1196" s="234"/>
      <c r="H1196" s="234"/>
      <c r="I1196" s="234"/>
      <c r="J1196" s="234"/>
    </row>
    <row r="1197" spans="2:10">
      <c r="B1197" s="232"/>
      <c r="E1197" s="232"/>
      <c r="F1197" s="234"/>
      <c r="H1197" s="234"/>
      <c r="I1197" s="234"/>
      <c r="J1197" s="234"/>
    </row>
    <row r="1198" spans="2:10">
      <c r="B1198" s="232"/>
      <c r="E1198" s="232"/>
      <c r="F1198" s="234"/>
      <c r="H1198" s="234"/>
      <c r="I1198" s="234"/>
      <c r="J1198" s="234"/>
    </row>
    <row r="1199" spans="2:10">
      <c r="B1199" s="232"/>
      <c r="E1199" s="232"/>
      <c r="F1199" s="234"/>
      <c r="H1199" s="234"/>
      <c r="I1199" s="234"/>
      <c r="J1199" s="234"/>
    </row>
    <row r="1200" spans="2:10">
      <c r="B1200" s="232"/>
      <c r="E1200" s="232"/>
      <c r="F1200" s="234"/>
      <c r="H1200" s="234"/>
      <c r="I1200" s="234"/>
      <c r="J1200" s="234"/>
    </row>
    <row r="1201" spans="2:10">
      <c r="B1201" s="232"/>
      <c r="E1201" s="232"/>
      <c r="F1201" s="234"/>
      <c r="H1201" s="234"/>
      <c r="I1201" s="234"/>
      <c r="J1201" s="234"/>
    </row>
    <row r="1202" spans="2:10">
      <c r="B1202" s="232"/>
      <c r="E1202" s="232"/>
      <c r="F1202" s="234"/>
      <c r="H1202" s="234"/>
      <c r="I1202" s="234"/>
      <c r="J1202" s="234"/>
    </row>
    <row r="1203" spans="2:10">
      <c r="B1203" s="232"/>
      <c r="E1203" s="232"/>
      <c r="F1203" s="234"/>
      <c r="H1203" s="234"/>
      <c r="I1203" s="234"/>
      <c r="J1203" s="234"/>
    </row>
    <row r="1204" spans="2:10">
      <c r="B1204" s="232"/>
      <c r="E1204" s="232"/>
      <c r="F1204" s="234"/>
      <c r="H1204" s="234"/>
      <c r="I1204" s="234"/>
      <c r="J1204" s="234"/>
    </row>
    <row r="1205" spans="2:10">
      <c r="B1205" s="232"/>
      <c r="E1205" s="232"/>
      <c r="F1205" s="234"/>
      <c r="H1205" s="234"/>
      <c r="I1205" s="234"/>
      <c r="J1205" s="234"/>
    </row>
    <row r="1206" spans="2:10">
      <c r="B1206" s="232"/>
      <c r="E1206" s="232"/>
      <c r="F1206" s="234"/>
      <c r="H1206" s="234"/>
      <c r="I1206" s="234"/>
      <c r="J1206" s="234"/>
    </row>
    <row r="1207" spans="2:10">
      <c r="B1207" s="232"/>
      <c r="E1207" s="232"/>
      <c r="F1207" s="234"/>
      <c r="H1207" s="234"/>
      <c r="I1207" s="234"/>
      <c r="J1207" s="234"/>
    </row>
    <row r="1208" spans="2:10">
      <c r="B1208" s="232"/>
      <c r="E1208" s="232"/>
      <c r="F1208" s="234"/>
      <c r="H1208" s="234"/>
      <c r="I1208" s="234"/>
      <c r="J1208" s="234"/>
    </row>
    <row r="1209" spans="2:10">
      <c r="B1209" s="232"/>
      <c r="E1209" s="232"/>
      <c r="F1209" s="234"/>
      <c r="H1209" s="234"/>
      <c r="I1209" s="234"/>
      <c r="J1209" s="234"/>
    </row>
    <row r="1210" spans="2:10">
      <c r="B1210" s="232"/>
      <c r="E1210" s="232"/>
      <c r="F1210" s="234"/>
      <c r="H1210" s="234"/>
      <c r="I1210" s="234"/>
      <c r="J1210" s="234"/>
    </row>
    <row r="1211" spans="2:10">
      <c r="B1211" s="232"/>
      <c r="E1211" s="232"/>
      <c r="F1211" s="234"/>
      <c r="H1211" s="234"/>
      <c r="I1211" s="234"/>
      <c r="J1211" s="234"/>
    </row>
    <row r="1212" spans="2:10">
      <c r="B1212" s="232"/>
      <c r="E1212" s="232"/>
      <c r="F1212" s="234"/>
      <c r="H1212" s="234"/>
      <c r="I1212" s="234"/>
      <c r="J1212" s="234"/>
    </row>
    <row r="1213" spans="2:10">
      <c r="B1213" s="232"/>
      <c r="E1213" s="232"/>
      <c r="F1213" s="234"/>
      <c r="H1213" s="234"/>
      <c r="I1213" s="234"/>
      <c r="J1213" s="234"/>
    </row>
    <row r="1214" spans="2:10">
      <c r="B1214" s="232"/>
      <c r="E1214" s="232"/>
      <c r="F1214" s="234"/>
      <c r="H1214" s="234"/>
      <c r="I1214" s="234"/>
      <c r="J1214" s="234"/>
    </row>
    <row r="1215" spans="2:10">
      <c r="B1215" s="232"/>
      <c r="E1215" s="232"/>
      <c r="F1215" s="234"/>
      <c r="H1215" s="234"/>
      <c r="I1215" s="234"/>
      <c r="J1215" s="234"/>
    </row>
    <row r="1216" spans="2:10">
      <c r="B1216" s="232"/>
      <c r="E1216" s="232"/>
      <c r="F1216" s="234"/>
      <c r="H1216" s="234"/>
      <c r="I1216" s="234"/>
      <c r="J1216" s="234"/>
    </row>
    <row r="1217" spans="2:10">
      <c r="B1217" s="232"/>
      <c r="E1217" s="232"/>
      <c r="F1217" s="234"/>
      <c r="H1217" s="234"/>
      <c r="I1217" s="234"/>
      <c r="J1217" s="234"/>
    </row>
    <row r="1218" spans="2:10">
      <c r="B1218" s="232"/>
      <c r="E1218" s="232"/>
      <c r="F1218" s="234"/>
      <c r="H1218" s="234"/>
      <c r="I1218" s="234"/>
      <c r="J1218" s="234"/>
    </row>
    <row r="1219" spans="2:10">
      <c r="B1219" s="232"/>
      <c r="E1219" s="232"/>
      <c r="F1219" s="234"/>
      <c r="H1219" s="234"/>
      <c r="I1219" s="234"/>
      <c r="J1219" s="234"/>
    </row>
    <row r="1220" spans="2:10">
      <c r="B1220" s="232"/>
      <c r="E1220" s="232"/>
      <c r="F1220" s="234"/>
      <c r="H1220" s="234"/>
      <c r="I1220" s="234"/>
      <c r="J1220" s="234"/>
    </row>
    <row r="1221" spans="2:10">
      <c r="B1221" s="232"/>
      <c r="E1221" s="232"/>
      <c r="F1221" s="234"/>
      <c r="H1221" s="234"/>
      <c r="I1221" s="234"/>
      <c r="J1221" s="234"/>
    </row>
    <row r="1222" spans="2:10">
      <c r="B1222" s="232"/>
      <c r="E1222" s="232"/>
      <c r="F1222" s="234"/>
      <c r="H1222" s="234"/>
      <c r="I1222" s="234"/>
      <c r="J1222" s="234"/>
    </row>
    <row r="1223" spans="2:10">
      <c r="B1223" s="232"/>
      <c r="E1223" s="232"/>
      <c r="F1223" s="234"/>
      <c r="H1223" s="234"/>
      <c r="I1223" s="234"/>
      <c r="J1223" s="234"/>
    </row>
    <row r="1224" spans="2:10">
      <c r="B1224" s="232"/>
      <c r="E1224" s="232"/>
      <c r="F1224" s="234"/>
      <c r="H1224" s="234"/>
      <c r="I1224" s="234"/>
      <c r="J1224" s="234"/>
    </row>
    <row r="1225" spans="2:10">
      <c r="B1225" s="232"/>
      <c r="E1225" s="232"/>
      <c r="F1225" s="234"/>
      <c r="H1225" s="234"/>
      <c r="I1225" s="234"/>
      <c r="J1225" s="234"/>
    </row>
    <row r="1226" spans="2:10">
      <c r="B1226" s="232"/>
      <c r="E1226" s="232"/>
      <c r="F1226" s="234"/>
      <c r="H1226" s="234"/>
      <c r="I1226" s="234"/>
      <c r="J1226" s="234"/>
    </row>
    <row r="1227" spans="2:10">
      <c r="B1227" s="232"/>
      <c r="E1227" s="232"/>
      <c r="F1227" s="234"/>
      <c r="H1227" s="234"/>
      <c r="I1227" s="234"/>
      <c r="J1227" s="234"/>
    </row>
    <row r="1228" spans="2:10">
      <c r="B1228" s="232"/>
      <c r="E1228" s="232"/>
      <c r="F1228" s="234"/>
      <c r="H1228" s="234"/>
      <c r="I1228" s="234"/>
      <c r="J1228" s="234"/>
    </row>
    <row r="1229" spans="2:10">
      <c r="B1229" s="232"/>
      <c r="E1229" s="232"/>
      <c r="F1229" s="234"/>
      <c r="H1229" s="234"/>
      <c r="I1229" s="234"/>
      <c r="J1229" s="234"/>
    </row>
    <row r="1230" spans="2:10">
      <c r="B1230" s="232"/>
      <c r="E1230" s="232"/>
      <c r="F1230" s="234"/>
      <c r="H1230" s="234"/>
      <c r="I1230" s="234"/>
      <c r="J1230" s="234"/>
    </row>
    <row r="1231" spans="2:10">
      <c r="B1231" s="232"/>
      <c r="E1231" s="232"/>
      <c r="F1231" s="234"/>
      <c r="H1231" s="234"/>
      <c r="I1231" s="234"/>
      <c r="J1231" s="234"/>
    </row>
    <row r="1232" spans="2:10">
      <c r="B1232" s="232"/>
      <c r="E1232" s="232"/>
      <c r="F1232" s="234"/>
      <c r="H1232" s="234"/>
      <c r="I1232" s="234"/>
      <c r="J1232" s="234"/>
    </row>
    <row r="1233" spans="2:10">
      <c r="B1233" s="232"/>
      <c r="E1233" s="232"/>
      <c r="F1233" s="234"/>
      <c r="H1233" s="234"/>
      <c r="I1233" s="234"/>
      <c r="J1233" s="234"/>
    </row>
    <row r="1234" spans="2:10">
      <c r="B1234" s="232"/>
      <c r="E1234" s="232"/>
      <c r="F1234" s="234"/>
      <c r="H1234" s="234"/>
      <c r="I1234" s="234"/>
      <c r="J1234" s="234"/>
    </row>
    <row r="1235" spans="2:10">
      <c r="B1235" s="232"/>
      <c r="E1235" s="232"/>
      <c r="F1235" s="234"/>
      <c r="H1235" s="234"/>
      <c r="I1235" s="234"/>
      <c r="J1235" s="234"/>
    </row>
    <row r="1236" spans="2:10">
      <c r="B1236" s="232"/>
      <c r="E1236" s="232"/>
      <c r="F1236" s="234"/>
      <c r="H1236" s="234"/>
      <c r="I1236" s="234"/>
      <c r="J1236" s="234"/>
    </row>
    <row r="1237" spans="2:10">
      <c r="B1237" s="232"/>
      <c r="E1237" s="232"/>
      <c r="F1237" s="234"/>
      <c r="H1237" s="234"/>
      <c r="I1237" s="234"/>
      <c r="J1237" s="234"/>
    </row>
    <row r="1238" spans="2:10">
      <c r="B1238" s="232"/>
      <c r="E1238" s="232"/>
      <c r="F1238" s="234"/>
      <c r="H1238" s="234"/>
      <c r="I1238" s="234"/>
      <c r="J1238" s="234"/>
    </row>
    <row r="1239" spans="2:10">
      <c r="B1239" s="232"/>
      <c r="E1239" s="232"/>
      <c r="F1239" s="234"/>
      <c r="H1239" s="234"/>
      <c r="I1239" s="234"/>
      <c r="J1239" s="234"/>
    </row>
    <row r="1240" spans="2:10">
      <c r="B1240" s="232"/>
      <c r="E1240" s="232"/>
      <c r="F1240" s="234"/>
      <c r="H1240" s="234"/>
      <c r="I1240" s="234"/>
      <c r="J1240" s="234"/>
    </row>
    <row r="1241" spans="2:10">
      <c r="B1241" s="232"/>
      <c r="E1241" s="232"/>
      <c r="F1241" s="234"/>
      <c r="H1241" s="234"/>
      <c r="I1241" s="234"/>
      <c r="J1241" s="234"/>
    </row>
    <row r="1242" spans="2:10">
      <c r="B1242" s="232"/>
      <c r="E1242" s="232"/>
      <c r="F1242" s="234"/>
      <c r="H1242" s="234"/>
      <c r="I1242" s="234"/>
      <c r="J1242" s="234"/>
    </row>
    <row r="1243" spans="2:10">
      <c r="B1243" s="232"/>
      <c r="E1243" s="232"/>
      <c r="F1243" s="234"/>
      <c r="H1243" s="234"/>
      <c r="I1243" s="234"/>
      <c r="J1243" s="234"/>
    </row>
    <row r="1244" spans="2:10">
      <c r="B1244" s="232"/>
      <c r="E1244" s="232"/>
      <c r="F1244" s="234"/>
      <c r="H1244" s="234"/>
      <c r="I1244" s="234"/>
      <c r="J1244" s="234"/>
    </row>
    <row r="1245" spans="2:10">
      <c r="B1245" s="232"/>
      <c r="E1245" s="232"/>
      <c r="F1245" s="234"/>
      <c r="H1245" s="234"/>
      <c r="I1245" s="234"/>
      <c r="J1245" s="234"/>
    </row>
    <row r="1246" spans="2:10">
      <c r="B1246" s="232"/>
      <c r="E1246" s="232"/>
      <c r="F1246" s="234"/>
      <c r="H1246" s="234"/>
      <c r="I1246" s="234"/>
      <c r="J1246" s="234"/>
    </row>
    <row r="1247" spans="2:10">
      <c r="B1247" s="232"/>
      <c r="E1247" s="232"/>
      <c r="F1247" s="234"/>
      <c r="H1247" s="234"/>
      <c r="I1247" s="234"/>
      <c r="J1247" s="234"/>
    </row>
    <row r="1248" spans="2:10">
      <c r="B1248" s="232"/>
      <c r="E1248" s="232"/>
      <c r="F1248" s="234"/>
      <c r="H1248" s="234"/>
      <c r="I1248" s="234"/>
      <c r="J1248" s="234"/>
    </row>
    <row r="1249" spans="2:10">
      <c r="B1249" s="232"/>
      <c r="E1249" s="232"/>
      <c r="F1249" s="234"/>
      <c r="H1249" s="234"/>
      <c r="I1249" s="234"/>
      <c r="J1249" s="234"/>
    </row>
    <row r="1250" spans="2:10">
      <c r="B1250" s="232"/>
      <c r="E1250" s="232"/>
      <c r="F1250" s="234"/>
      <c r="H1250" s="234"/>
      <c r="I1250" s="234"/>
      <c r="J1250" s="234"/>
    </row>
    <row r="1251" spans="2:10">
      <c r="B1251" s="232"/>
      <c r="E1251" s="232"/>
      <c r="F1251" s="234"/>
      <c r="H1251" s="234"/>
      <c r="I1251" s="234"/>
      <c r="J1251" s="234"/>
    </row>
    <row r="1252" spans="2:10">
      <c r="B1252" s="232"/>
      <c r="E1252" s="232"/>
      <c r="F1252" s="234"/>
      <c r="H1252" s="234"/>
      <c r="I1252" s="234"/>
      <c r="J1252" s="234"/>
    </row>
    <row r="1253" spans="2:10">
      <c r="B1253" s="232"/>
      <c r="E1253" s="232"/>
      <c r="F1253" s="234"/>
      <c r="H1253" s="234"/>
      <c r="I1253" s="234"/>
      <c r="J1253" s="234"/>
    </row>
    <row r="1254" spans="2:10">
      <c r="B1254" s="232"/>
      <c r="E1254" s="232"/>
      <c r="F1254" s="234"/>
      <c r="H1254" s="234"/>
      <c r="I1254" s="234"/>
      <c r="J1254" s="234"/>
    </row>
    <row r="1255" spans="2:10">
      <c r="B1255" s="232"/>
      <c r="E1255" s="232"/>
      <c r="F1255" s="234"/>
      <c r="H1255" s="234"/>
      <c r="I1255" s="234"/>
      <c r="J1255" s="234"/>
    </row>
    <row r="1256" spans="2:10">
      <c r="B1256" s="232"/>
      <c r="E1256" s="232"/>
      <c r="F1256" s="234"/>
      <c r="H1256" s="234"/>
      <c r="I1256" s="234"/>
      <c r="J1256" s="234"/>
    </row>
    <row r="1257" spans="2:10">
      <c r="B1257" s="232"/>
      <c r="E1257" s="232"/>
      <c r="F1257" s="234"/>
      <c r="H1257" s="234"/>
      <c r="I1257" s="234"/>
      <c r="J1257" s="234"/>
    </row>
    <row r="1258" spans="2:10">
      <c r="B1258" s="232"/>
      <c r="E1258" s="232"/>
      <c r="F1258" s="234"/>
      <c r="H1258" s="234"/>
      <c r="I1258" s="234"/>
      <c r="J1258" s="234"/>
    </row>
    <row r="1259" spans="2:10">
      <c r="B1259" s="232"/>
      <c r="E1259" s="232"/>
      <c r="F1259" s="234"/>
      <c r="H1259" s="234"/>
      <c r="I1259" s="234"/>
      <c r="J1259" s="234"/>
    </row>
    <row r="1260" spans="2:10">
      <c r="B1260" s="232"/>
      <c r="E1260" s="232"/>
      <c r="F1260" s="234"/>
      <c r="H1260" s="234"/>
      <c r="I1260" s="234"/>
      <c r="J1260" s="234"/>
    </row>
    <row r="1261" spans="2:10">
      <c r="B1261" s="232"/>
      <c r="E1261" s="232"/>
      <c r="F1261" s="234"/>
      <c r="H1261" s="234"/>
      <c r="I1261" s="234"/>
      <c r="J1261" s="234"/>
    </row>
    <row r="1262" spans="2:10">
      <c r="B1262" s="232"/>
      <c r="E1262" s="232"/>
      <c r="F1262" s="234"/>
      <c r="H1262" s="234"/>
      <c r="I1262" s="234"/>
      <c r="J1262" s="234"/>
    </row>
    <row r="1263" spans="2:10">
      <c r="B1263" s="232"/>
      <c r="E1263" s="232"/>
      <c r="F1263" s="234"/>
      <c r="H1263" s="234"/>
      <c r="I1263" s="234"/>
      <c r="J1263" s="234"/>
    </row>
    <row r="1264" spans="2:10">
      <c r="B1264" s="232"/>
      <c r="E1264" s="232"/>
      <c r="F1264" s="234"/>
      <c r="H1264" s="234"/>
      <c r="I1264" s="234"/>
      <c r="J1264" s="234"/>
    </row>
    <row r="1265" spans="2:10">
      <c r="B1265" s="232"/>
      <c r="E1265" s="232"/>
      <c r="F1265" s="234"/>
      <c r="H1265" s="234"/>
      <c r="I1265" s="234"/>
      <c r="J1265" s="234"/>
    </row>
    <row r="1266" spans="2:10">
      <c r="B1266" s="232"/>
      <c r="E1266" s="232"/>
      <c r="F1266" s="234"/>
      <c r="H1266" s="234"/>
      <c r="I1266" s="234"/>
      <c r="J1266" s="234"/>
    </row>
    <row r="1267" spans="2:10">
      <c r="B1267" s="232"/>
      <c r="E1267" s="232"/>
      <c r="F1267" s="234"/>
      <c r="H1267" s="234"/>
      <c r="I1267" s="234"/>
      <c r="J1267" s="234"/>
    </row>
    <row r="1268" spans="2:10">
      <c r="B1268" s="232"/>
      <c r="E1268" s="232"/>
      <c r="F1268" s="234"/>
      <c r="H1268" s="234"/>
      <c r="I1268" s="234"/>
      <c r="J1268" s="234"/>
    </row>
    <row r="1269" spans="2:10">
      <c r="B1269" s="232"/>
      <c r="E1269" s="232"/>
      <c r="F1269" s="234"/>
      <c r="H1269" s="234"/>
      <c r="I1269" s="234"/>
      <c r="J1269" s="234"/>
    </row>
    <row r="1270" spans="2:10">
      <c r="B1270" s="232"/>
      <c r="E1270" s="232"/>
      <c r="F1270" s="234"/>
      <c r="H1270" s="234"/>
      <c r="I1270" s="234"/>
      <c r="J1270" s="234"/>
    </row>
    <row r="1271" spans="2:10">
      <c r="B1271" s="232"/>
      <c r="E1271" s="232"/>
      <c r="F1271" s="234"/>
      <c r="H1271" s="234"/>
      <c r="I1271" s="234"/>
      <c r="J1271" s="234"/>
    </row>
    <row r="1272" spans="2:10">
      <c r="B1272" s="232"/>
      <c r="E1272" s="232"/>
      <c r="F1272" s="234"/>
      <c r="H1272" s="234"/>
      <c r="I1272" s="234"/>
      <c r="J1272" s="234"/>
    </row>
    <row r="1273" spans="2:10">
      <c r="B1273" s="232"/>
      <c r="E1273" s="232"/>
      <c r="F1273" s="234"/>
      <c r="H1273" s="234"/>
      <c r="I1273" s="234"/>
      <c r="J1273" s="234"/>
    </row>
    <row r="1274" spans="2:10">
      <c r="B1274" s="232"/>
      <c r="E1274" s="232"/>
      <c r="F1274" s="234"/>
      <c r="H1274" s="234"/>
      <c r="I1274" s="234"/>
      <c r="J1274" s="234"/>
    </row>
    <row r="1275" spans="2:10">
      <c r="B1275" s="232"/>
      <c r="E1275" s="232"/>
      <c r="F1275" s="234"/>
      <c r="H1275" s="234"/>
      <c r="I1275" s="234"/>
      <c r="J1275" s="234"/>
    </row>
    <row r="1276" spans="2:10">
      <c r="B1276" s="232"/>
      <c r="E1276" s="232"/>
      <c r="F1276" s="234"/>
      <c r="H1276" s="234"/>
      <c r="I1276" s="234"/>
      <c r="J1276" s="234"/>
    </row>
    <row r="1277" spans="2:10">
      <c r="B1277" s="232"/>
      <c r="E1277" s="232"/>
      <c r="F1277" s="234"/>
      <c r="H1277" s="234"/>
      <c r="I1277" s="234"/>
      <c r="J1277" s="234"/>
    </row>
    <row r="1278" spans="2:10">
      <c r="B1278" s="232"/>
      <c r="E1278" s="232"/>
      <c r="F1278" s="234"/>
      <c r="H1278" s="234"/>
      <c r="I1278" s="234"/>
      <c r="J1278" s="234"/>
    </row>
    <row r="1279" spans="2:10">
      <c r="B1279" s="232"/>
      <c r="E1279" s="232"/>
      <c r="F1279" s="234"/>
      <c r="H1279" s="234"/>
      <c r="I1279" s="234"/>
      <c r="J1279" s="234"/>
    </row>
    <row r="1280" spans="2:10">
      <c r="B1280" s="232"/>
      <c r="E1280" s="232"/>
      <c r="F1280" s="234"/>
      <c r="H1280" s="234"/>
      <c r="I1280" s="234"/>
      <c r="J1280" s="234"/>
    </row>
    <row r="1281" spans="2:10">
      <c r="B1281" s="232"/>
      <c r="E1281" s="232"/>
      <c r="F1281" s="234"/>
      <c r="H1281" s="234"/>
      <c r="I1281" s="234"/>
      <c r="J1281" s="234"/>
    </row>
    <row r="1282" spans="2:10">
      <c r="B1282" s="232"/>
      <c r="E1282" s="232"/>
      <c r="F1282" s="234"/>
      <c r="H1282" s="234"/>
      <c r="I1282" s="234"/>
      <c r="J1282" s="234"/>
    </row>
    <row r="1283" spans="2:10">
      <c r="B1283" s="232"/>
      <c r="E1283" s="232"/>
      <c r="F1283" s="234"/>
      <c r="H1283" s="234"/>
      <c r="I1283" s="234"/>
      <c r="J1283" s="234"/>
    </row>
    <row r="1284" spans="2:10">
      <c r="B1284" s="232"/>
      <c r="E1284" s="232"/>
      <c r="F1284" s="234"/>
      <c r="H1284" s="234"/>
      <c r="I1284" s="234"/>
      <c r="J1284" s="234"/>
    </row>
    <row r="1285" spans="2:10">
      <c r="B1285" s="232"/>
      <c r="E1285" s="232"/>
      <c r="F1285" s="234"/>
      <c r="H1285" s="234"/>
      <c r="I1285" s="234"/>
      <c r="J1285" s="234"/>
    </row>
    <row r="1286" spans="2:10">
      <c r="B1286" s="232"/>
      <c r="E1286" s="232"/>
      <c r="F1286" s="234"/>
      <c r="H1286" s="234"/>
      <c r="I1286" s="234"/>
      <c r="J1286" s="234"/>
    </row>
    <row r="1287" spans="2:10">
      <c r="B1287" s="232"/>
      <c r="E1287" s="232"/>
      <c r="F1287" s="234"/>
      <c r="H1287" s="234"/>
      <c r="I1287" s="234"/>
      <c r="J1287" s="234"/>
    </row>
    <row r="1288" spans="2:10">
      <c r="B1288" s="232"/>
      <c r="E1288" s="232"/>
      <c r="F1288" s="234"/>
      <c r="H1288" s="234"/>
      <c r="I1288" s="234"/>
      <c r="J1288" s="234"/>
    </row>
    <row r="1289" spans="2:10">
      <c r="B1289" s="232"/>
      <c r="E1289" s="232"/>
      <c r="F1289" s="234"/>
      <c r="H1289" s="234"/>
      <c r="I1289" s="234"/>
      <c r="J1289" s="234"/>
    </row>
    <row r="1290" spans="2:10">
      <c r="B1290" s="232"/>
      <c r="E1290" s="232"/>
      <c r="F1290" s="234"/>
      <c r="H1290" s="234"/>
      <c r="I1290" s="234"/>
      <c r="J1290" s="234"/>
    </row>
    <row r="1291" spans="2:10">
      <c r="B1291" s="232"/>
      <c r="E1291" s="232"/>
      <c r="F1291" s="234"/>
      <c r="H1291" s="234"/>
      <c r="I1291" s="234"/>
      <c r="J1291" s="234"/>
    </row>
    <row r="1292" spans="2:10">
      <c r="B1292" s="232"/>
      <c r="E1292" s="232"/>
      <c r="F1292" s="234"/>
      <c r="H1292" s="234"/>
      <c r="I1292" s="234"/>
      <c r="J1292" s="234"/>
    </row>
    <row r="1293" spans="2:10">
      <c r="B1293" s="232"/>
      <c r="E1293" s="232"/>
      <c r="F1293" s="234"/>
      <c r="H1293" s="234"/>
      <c r="I1293" s="234"/>
      <c r="J1293" s="234"/>
    </row>
    <row r="1294" spans="2:10">
      <c r="B1294" s="232"/>
      <c r="E1294" s="232"/>
      <c r="F1294" s="234"/>
      <c r="H1294" s="234"/>
      <c r="I1294" s="234"/>
      <c r="J1294" s="234"/>
    </row>
    <row r="1295" spans="2:10">
      <c r="B1295" s="232"/>
      <c r="E1295" s="232"/>
      <c r="F1295" s="234"/>
      <c r="H1295" s="234"/>
      <c r="I1295" s="234"/>
      <c r="J1295" s="234"/>
    </row>
    <row r="1296" spans="2:10">
      <c r="B1296" s="232"/>
      <c r="E1296" s="232"/>
      <c r="F1296" s="234"/>
      <c r="H1296" s="234"/>
      <c r="I1296" s="234"/>
      <c r="J1296" s="234"/>
    </row>
    <row r="1297" spans="2:10">
      <c r="B1297" s="232"/>
      <c r="E1297" s="232"/>
      <c r="F1297" s="234"/>
      <c r="H1297" s="234"/>
      <c r="I1297" s="234"/>
      <c r="J1297" s="234"/>
    </row>
    <row r="1298" spans="2:10">
      <c r="B1298" s="232"/>
      <c r="E1298" s="232"/>
      <c r="F1298" s="234"/>
      <c r="H1298" s="234"/>
      <c r="I1298" s="234"/>
      <c r="J1298" s="234"/>
    </row>
    <row r="1299" spans="2:10">
      <c r="B1299" s="232"/>
      <c r="E1299" s="232"/>
      <c r="F1299" s="234"/>
      <c r="H1299" s="234"/>
      <c r="I1299" s="234"/>
      <c r="J1299" s="234"/>
    </row>
    <row r="1300" spans="2:10">
      <c r="B1300" s="232"/>
      <c r="E1300" s="232"/>
      <c r="F1300" s="234"/>
      <c r="H1300" s="234"/>
      <c r="I1300" s="234"/>
      <c r="J1300" s="234"/>
    </row>
    <row r="1301" spans="2:10">
      <c r="B1301" s="232"/>
      <c r="E1301" s="232"/>
      <c r="F1301" s="234"/>
      <c r="H1301" s="234"/>
      <c r="I1301" s="234"/>
      <c r="J1301" s="234"/>
    </row>
    <row r="1302" spans="2:10">
      <c r="B1302" s="232"/>
      <c r="E1302" s="232"/>
      <c r="F1302" s="234"/>
      <c r="H1302" s="234"/>
      <c r="I1302" s="234"/>
      <c r="J1302" s="234"/>
    </row>
    <row r="1303" spans="2:10">
      <c r="B1303" s="232"/>
      <c r="E1303" s="232"/>
      <c r="F1303" s="234"/>
      <c r="H1303" s="234"/>
      <c r="I1303" s="234"/>
      <c r="J1303" s="234"/>
    </row>
    <row r="1304" spans="2:10">
      <c r="B1304" s="232"/>
      <c r="E1304" s="232"/>
      <c r="F1304" s="234"/>
      <c r="H1304" s="234"/>
      <c r="I1304" s="234"/>
      <c r="J1304" s="234"/>
    </row>
    <row r="1305" spans="2:10">
      <c r="B1305" s="232"/>
      <c r="E1305" s="232"/>
      <c r="F1305" s="234"/>
      <c r="H1305" s="234"/>
      <c r="I1305" s="234"/>
      <c r="J1305" s="234"/>
    </row>
    <row r="1306" spans="2:10">
      <c r="B1306" s="232"/>
      <c r="E1306" s="232"/>
      <c r="F1306" s="234"/>
      <c r="H1306" s="234"/>
      <c r="I1306" s="234"/>
      <c r="J1306" s="234"/>
    </row>
    <row r="1307" spans="2:10">
      <c r="B1307" s="232"/>
      <c r="E1307" s="232"/>
      <c r="F1307" s="234"/>
      <c r="H1307" s="234"/>
      <c r="I1307" s="234"/>
      <c r="J1307" s="234"/>
    </row>
    <row r="1308" spans="2:10">
      <c r="B1308" s="232"/>
      <c r="E1308" s="232"/>
      <c r="F1308" s="234"/>
      <c r="H1308" s="234"/>
      <c r="I1308" s="234"/>
      <c r="J1308" s="234"/>
    </row>
    <row r="1309" spans="2:10">
      <c r="B1309" s="232"/>
      <c r="E1309" s="232"/>
      <c r="F1309" s="234"/>
      <c r="H1309" s="234"/>
      <c r="I1309" s="234"/>
      <c r="J1309" s="234"/>
    </row>
    <row r="1310" spans="2:10">
      <c r="B1310" s="232"/>
      <c r="E1310" s="232"/>
      <c r="F1310" s="234"/>
      <c r="H1310" s="234"/>
      <c r="I1310" s="234"/>
      <c r="J1310" s="234"/>
    </row>
    <row r="1311" spans="2:10">
      <c r="B1311" s="232"/>
      <c r="E1311" s="232"/>
      <c r="F1311" s="234"/>
      <c r="H1311" s="234"/>
      <c r="I1311" s="234"/>
      <c r="J1311" s="234"/>
    </row>
    <row r="1312" spans="2:10">
      <c r="B1312" s="232"/>
      <c r="E1312" s="232"/>
      <c r="F1312" s="234"/>
      <c r="H1312" s="234"/>
      <c r="I1312" s="234"/>
      <c r="J1312" s="234"/>
    </row>
    <row r="1313" spans="2:10">
      <c r="B1313" s="232"/>
      <c r="E1313" s="232"/>
      <c r="F1313" s="234"/>
      <c r="H1313" s="234"/>
      <c r="I1313" s="234"/>
      <c r="J1313" s="234"/>
    </row>
    <row r="1314" spans="2:10">
      <c r="B1314" s="232"/>
      <c r="E1314" s="232"/>
      <c r="F1314" s="234"/>
      <c r="H1314" s="234"/>
      <c r="I1314" s="234"/>
      <c r="J1314" s="234"/>
    </row>
    <row r="1315" spans="2:10">
      <c r="B1315" s="232"/>
      <c r="E1315" s="232"/>
      <c r="F1315" s="234"/>
      <c r="H1315" s="234"/>
      <c r="I1315" s="234"/>
      <c r="J1315" s="234"/>
    </row>
    <row r="1316" spans="2:10">
      <c r="B1316" s="232"/>
      <c r="E1316" s="232"/>
      <c r="F1316" s="234"/>
      <c r="H1316" s="234"/>
      <c r="I1316" s="234"/>
      <c r="J1316" s="234"/>
    </row>
    <row r="1317" spans="2:10">
      <c r="B1317" s="232"/>
      <c r="E1317" s="232"/>
      <c r="F1317" s="234"/>
      <c r="H1317" s="234"/>
      <c r="I1317" s="234"/>
      <c r="J1317" s="234"/>
    </row>
    <row r="1318" spans="2:10">
      <c r="B1318" s="232"/>
      <c r="E1318" s="232"/>
      <c r="F1318" s="234"/>
      <c r="H1318" s="234"/>
      <c r="I1318" s="234"/>
      <c r="J1318" s="234"/>
    </row>
    <row r="1319" spans="2:10">
      <c r="B1319" s="232"/>
      <c r="E1319" s="232"/>
      <c r="F1319" s="234"/>
      <c r="H1319" s="234"/>
      <c r="I1319" s="234"/>
      <c r="J1319" s="234"/>
    </row>
    <row r="1320" spans="2:10">
      <c r="B1320" s="232"/>
      <c r="E1320" s="232"/>
      <c r="F1320" s="234"/>
      <c r="H1320" s="234"/>
      <c r="I1320" s="234"/>
      <c r="J1320" s="234"/>
    </row>
    <row r="1321" spans="2:10">
      <c r="B1321" s="232"/>
      <c r="E1321" s="232"/>
      <c r="F1321" s="234"/>
      <c r="H1321" s="234"/>
      <c r="I1321" s="234"/>
      <c r="J1321" s="234"/>
    </row>
    <row r="1322" spans="2:10">
      <c r="B1322" s="232"/>
      <c r="E1322" s="232"/>
      <c r="F1322" s="234"/>
      <c r="H1322" s="234"/>
      <c r="I1322" s="234"/>
      <c r="J1322" s="234"/>
    </row>
    <row r="1323" spans="2:10">
      <c r="B1323" s="232"/>
      <c r="E1323" s="232"/>
      <c r="F1323" s="234"/>
      <c r="H1323" s="234"/>
      <c r="I1323" s="234"/>
      <c r="J1323" s="234"/>
    </row>
    <row r="1324" spans="2:10">
      <c r="B1324" s="232"/>
      <c r="E1324" s="232"/>
      <c r="F1324" s="234"/>
      <c r="H1324" s="234"/>
      <c r="I1324" s="234"/>
      <c r="J1324" s="234"/>
    </row>
    <row r="1325" spans="2:10">
      <c r="B1325" s="232"/>
      <c r="E1325" s="232"/>
      <c r="F1325" s="234"/>
      <c r="H1325" s="234"/>
      <c r="I1325" s="234"/>
      <c r="J1325" s="234"/>
    </row>
    <row r="1326" spans="2:10">
      <c r="B1326" s="232"/>
      <c r="E1326" s="232"/>
      <c r="F1326" s="234"/>
      <c r="H1326" s="234"/>
      <c r="I1326" s="234"/>
      <c r="J1326" s="234"/>
    </row>
    <row r="1327" spans="2:10">
      <c r="B1327" s="232"/>
      <c r="E1327" s="232"/>
      <c r="F1327" s="234"/>
      <c r="H1327" s="234"/>
      <c r="I1327" s="234"/>
      <c r="J1327" s="234"/>
    </row>
    <row r="1328" spans="2:10">
      <c r="B1328" s="232"/>
      <c r="E1328" s="232"/>
      <c r="F1328" s="234"/>
      <c r="H1328" s="234"/>
      <c r="I1328" s="234"/>
      <c r="J1328" s="234"/>
    </row>
    <row r="1329" spans="2:10">
      <c r="B1329" s="232"/>
      <c r="E1329" s="232"/>
      <c r="F1329" s="234"/>
      <c r="H1329" s="234"/>
      <c r="I1329" s="234"/>
      <c r="J1329" s="234"/>
    </row>
    <row r="1330" spans="2:10">
      <c r="B1330" s="232"/>
      <c r="E1330" s="232"/>
      <c r="F1330" s="234"/>
      <c r="H1330" s="234"/>
      <c r="I1330" s="234"/>
      <c r="J1330" s="234"/>
    </row>
    <row r="1331" spans="2:10">
      <c r="B1331" s="232"/>
      <c r="E1331" s="232"/>
      <c r="F1331" s="234"/>
      <c r="H1331" s="234"/>
      <c r="I1331" s="234"/>
      <c r="J1331" s="234"/>
    </row>
    <row r="1332" spans="2:10">
      <c r="B1332" s="232"/>
      <c r="E1332" s="232"/>
      <c r="F1332" s="234"/>
      <c r="H1332" s="234"/>
      <c r="I1332" s="234"/>
      <c r="J1332" s="234"/>
    </row>
    <row r="1333" spans="2:10">
      <c r="B1333" s="232"/>
      <c r="E1333" s="232"/>
      <c r="F1333" s="234"/>
      <c r="H1333" s="234"/>
      <c r="I1333" s="234"/>
      <c r="J1333" s="234"/>
    </row>
    <row r="1334" spans="2:10">
      <c r="B1334" s="232"/>
      <c r="E1334" s="232"/>
      <c r="F1334" s="234"/>
      <c r="H1334" s="234"/>
      <c r="I1334" s="234"/>
      <c r="J1334" s="234"/>
    </row>
    <row r="1335" spans="2:10">
      <c r="B1335" s="232"/>
      <c r="E1335" s="232"/>
      <c r="F1335" s="234"/>
      <c r="H1335" s="234"/>
      <c r="I1335" s="234"/>
      <c r="J1335" s="234"/>
    </row>
    <row r="1336" spans="2:10">
      <c r="B1336" s="232"/>
      <c r="E1336" s="232"/>
      <c r="F1336" s="234"/>
      <c r="H1336" s="234"/>
      <c r="I1336" s="234"/>
      <c r="J1336" s="234"/>
    </row>
    <row r="1337" spans="2:10">
      <c r="B1337" s="232"/>
      <c r="E1337" s="232"/>
      <c r="F1337" s="234"/>
      <c r="H1337" s="234"/>
      <c r="I1337" s="234"/>
      <c r="J1337" s="234"/>
    </row>
    <row r="1338" spans="2:10">
      <c r="B1338" s="232"/>
      <c r="E1338" s="232"/>
      <c r="F1338" s="234"/>
      <c r="H1338" s="234"/>
      <c r="I1338" s="234"/>
      <c r="J1338" s="234"/>
    </row>
    <row r="1339" spans="2:10">
      <c r="B1339" s="232"/>
      <c r="E1339" s="232"/>
      <c r="F1339" s="234"/>
      <c r="H1339" s="234"/>
      <c r="I1339" s="234"/>
      <c r="J1339" s="234"/>
    </row>
    <row r="1340" spans="2:10">
      <c r="B1340" s="232"/>
      <c r="E1340" s="232"/>
      <c r="F1340" s="234"/>
      <c r="H1340" s="234"/>
      <c r="I1340" s="234"/>
      <c r="J1340" s="234"/>
    </row>
    <row r="1341" spans="2:10">
      <c r="B1341" s="232"/>
      <c r="E1341" s="232"/>
      <c r="F1341" s="234"/>
      <c r="H1341" s="234"/>
      <c r="I1341" s="234"/>
      <c r="J1341" s="234"/>
    </row>
    <row r="1342" spans="2:10">
      <c r="B1342" s="232"/>
      <c r="E1342" s="232"/>
      <c r="F1342" s="234"/>
      <c r="H1342" s="234"/>
      <c r="I1342" s="234"/>
      <c r="J1342" s="234"/>
    </row>
    <row r="1343" spans="2:10">
      <c r="B1343" s="232"/>
      <c r="E1343" s="232"/>
      <c r="F1343" s="234"/>
      <c r="H1343" s="234"/>
      <c r="I1343" s="234"/>
      <c r="J1343" s="234"/>
    </row>
    <row r="1344" spans="2:10">
      <c r="B1344" s="232"/>
      <c r="E1344" s="232"/>
      <c r="F1344" s="234"/>
      <c r="H1344" s="234"/>
      <c r="I1344" s="234"/>
      <c r="J1344" s="234"/>
    </row>
    <row r="1345" spans="2:10">
      <c r="B1345" s="232"/>
      <c r="E1345" s="232"/>
      <c r="F1345" s="234"/>
      <c r="H1345" s="234"/>
      <c r="I1345" s="234"/>
      <c r="J1345" s="234"/>
    </row>
    <row r="1346" spans="2:10">
      <c r="B1346" s="232"/>
      <c r="E1346" s="232"/>
      <c r="F1346" s="234"/>
      <c r="H1346" s="234"/>
      <c r="I1346" s="234"/>
      <c r="J1346" s="234"/>
    </row>
    <row r="1347" spans="2:10">
      <c r="B1347" s="232"/>
      <c r="E1347" s="232"/>
      <c r="F1347" s="234"/>
      <c r="H1347" s="234"/>
      <c r="I1347" s="234"/>
      <c r="J1347" s="234"/>
    </row>
    <row r="1348" spans="2:10">
      <c r="B1348" s="232"/>
      <c r="E1348" s="232"/>
      <c r="F1348" s="234"/>
      <c r="H1348" s="234"/>
      <c r="I1348" s="234"/>
      <c r="J1348" s="234"/>
    </row>
    <row r="1349" spans="2:10">
      <c r="B1349" s="232"/>
      <c r="E1349" s="232"/>
      <c r="F1349" s="234"/>
      <c r="H1349" s="234"/>
      <c r="I1349" s="234"/>
      <c r="J1349" s="234"/>
    </row>
    <row r="1350" spans="2:10">
      <c r="B1350" s="232"/>
      <c r="E1350" s="232"/>
      <c r="F1350" s="234"/>
      <c r="H1350" s="234"/>
      <c r="I1350" s="234"/>
      <c r="J1350" s="234"/>
    </row>
    <row r="1351" spans="2:10">
      <c r="B1351" s="232"/>
      <c r="E1351" s="232"/>
      <c r="F1351" s="234"/>
      <c r="H1351" s="234"/>
      <c r="I1351" s="234"/>
      <c r="J1351" s="234"/>
    </row>
    <row r="1352" spans="2:10">
      <c r="B1352" s="232"/>
      <c r="E1352" s="232"/>
      <c r="F1352" s="234"/>
      <c r="H1352" s="234"/>
      <c r="I1352" s="234"/>
      <c r="J1352" s="234"/>
    </row>
    <row r="1353" spans="2:10">
      <c r="B1353" s="232"/>
      <c r="E1353" s="232"/>
      <c r="F1353" s="234"/>
      <c r="H1353" s="234"/>
      <c r="I1353" s="234"/>
      <c r="J1353" s="234"/>
    </row>
    <row r="1354" spans="2:10">
      <c r="B1354" s="232"/>
      <c r="E1354" s="232"/>
      <c r="F1354" s="234"/>
      <c r="H1354" s="234"/>
      <c r="I1354" s="234"/>
      <c r="J1354" s="234"/>
    </row>
    <row r="1355" spans="2:10">
      <c r="B1355" s="232"/>
      <c r="E1355" s="232"/>
      <c r="F1355" s="234"/>
      <c r="H1355" s="234"/>
      <c r="I1355" s="234"/>
      <c r="J1355" s="234"/>
    </row>
    <row r="1356" spans="2:10">
      <c r="B1356" s="232"/>
      <c r="E1356" s="232"/>
      <c r="F1356" s="234"/>
      <c r="H1356" s="234"/>
      <c r="I1356" s="234"/>
      <c r="J1356" s="234"/>
    </row>
    <row r="1357" spans="2:10">
      <c r="B1357" s="232"/>
      <c r="E1357" s="232"/>
      <c r="F1357" s="234"/>
      <c r="H1357" s="234"/>
      <c r="I1357" s="234"/>
      <c r="J1357" s="234"/>
    </row>
    <row r="1358" spans="2:10">
      <c r="B1358" s="232"/>
      <c r="E1358" s="232"/>
      <c r="F1358" s="234"/>
      <c r="H1358" s="234"/>
      <c r="I1358" s="234"/>
      <c r="J1358" s="234"/>
    </row>
    <row r="1359" spans="2:10">
      <c r="B1359" s="232"/>
      <c r="E1359" s="232"/>
      <c r="F1359" s="234"/>
      <c r="H1359" s="234"/>
      <c r="I1359" s="234"/>
      <c r="J1359" s="234"/>
    </row>
    <row r="1360" spans="2:10">
      <c r="B1360" s="232"/>
      <c r="E1360" s="232"/>
      <c r="F1360" s="234"/>
      <c r="H1360" s="234"/>
      <c r="I1360" s="234"/>
      <c r="J1360" s="234"/>
    </row>
    <row r="1361" spans="2:10">
      <c r="B1361" s="232"/>
      <c r="E1361" s="232"/>
      <c r="F1361" s="234"/>
      <c r="H1361" s="234"/>
      <c r="I1361" s="234"/>
      <c r="J1361" s="234"/>
    </row>
    <row r="1362" spans="2:10">
      <c r="B1362" s="232"/>
      <c r="E1362" s="232"/>
      <c r="F1362" s="234"/>
      <c r="H1362" s="234"/>
      <c r="I1362" s="234"/>
      <c r="J1362" s="234"/>
    </row>
    <row r="1363" spans="2:10">
      <c r="B1363" s="232"/>
      <c r="E1363" s="232"/>
      <c r="F1363" s="234"/>
      <c r="H1363" s="234"/>
      <c r="I1363" s="234"/>
      <c r="J1363" s="234"/>
    </row>
    <row r="1364" spans="2:10">
      <c r="B1364" s="232"/>
      <c r="E1364" s="232"/>
      <c r="F1364" s="234"/>
      <c r="H1364" s="234"/>
      <c r="I1364" s="234"/>
      <c r="J1364" s="234"/>
    </row>
    <row r="1365" spans="2:10">
      <c r="B1365" s="232"/>
      <c r="E1365" s="232"/>
      <c r="F1365" s="234"/>
      <c r="H1365" s="234"/>
      <c r="I1365" s="234"/>
      <c r="J1365" s="234"/>
    </row>
    <row r="1366" spans="2:10">
      <c r="B1366" s="232"/>
      <c r="E1366" s="232"/>
      <c r="F1366" s="234"/>
      <c r="H1366" s="234"/>
      <c r="I1366" s="234"/>
      <c r="J1366" s="234"/>
    </row>
    <row r="1367" spans="2:10">
      <c r="B1367" s="232"/>
      <c r="E1367" s="232"/>
      <c r="F1367" s="234"/>
      <c r="H1367" s="234"/>
      <c r="I1367" s="234"/>
      <c r="J1367" s="234"/>
    </row>
    <row r="1368" spans="2:10">
      <c r="B1368" s="232"/>
      <c r="E1368" s="232"/>
      <c r="F1368" s="234"/>
      <c r="H1368" s="234"/>
      <c r="I1368" s="234"/>
      <c r="J1368" s="234"/>
    </row>
    <row r="1369" spans="2:10">
      <c r="B1369" s="232"/>
      <c r="E1369" s="232"/>
      <c r="F1369" s="234"/>
      <c r="H1369" s="234"/>
      <c r="I1369" s="234"/>
      <c r="J1369" s="234"/>
    </row>
    <row r="1370" spans="2:10">
      <c r="B1370" s="232"/>
      <c r="E1370" s="232"/>
      <c r="F1370" s="234"/>
      <c r="H1370" s="234"/>
      <c r="I1370" s="234"/>
      <c r="J1370" s="234"/>
    </row>
    <row r="1371" spans="2:10">
      <c r="B1371" s="232"/>
      <c r="E1371" s="232"/>
      <c r="F1371" s="234"/>
      <c r="H1371" s="234"/>
      <c r="I1371" s="234"/>
      <c r="J1371" s="234"/>
    </row>
    <row r="1372" spans="2:10">
      <c r="B1372" s="232"/>
      <c r="E1372" s="232"/>
      <c r="F1372" s="234"/>
      <c r="H1372" s="234"/>
      <c r="I1372" s="234"/>
      <c r="J1372" s="234"/>
    </row>
    <row r="1373" spans="2:10">
      <c r="B1373" s="232"/>
      <c r="E1373" s="232"/>
      <c r="F1373" s="234"/>
      <c r="H1373" s="234"/>
      <c r="I1373" s="234"/>
      <c r="J1373" s="234"/>
    </row>
    <row r="1374" spans="2:10">
      <c r="B1374" s="232"/>
      <c r="E1374" s="232"/>
      <c r="F1374" s="234"/>
      <c r="H1374" s="234"/>
      <c r="I1374" s="234"/>
      <c r="J1374" s="234"/>
    </row>
    <row r="1375" spans="2:10">
      <c r="B1375" s="232"/>
      <c r="E1375" s="232"/>
      <c r="F1375" s="234"/>
      <c r="H1375" s="234"/>
      <c r="I1375" s="234"/>
      <c r="J1375" s="234"/>
    </row>
    <row r="1376" spans="2:10">
      <c r="B1376" s="232"/>
      <c r="E1376" s="232"/>
      <c r="F1376" s="234"/>
      <c r="H1376" s="234"/>
      <c r="I1376" s="234"/>
      <c r="J1376" s="234"/>
    </row>
    <row r="1377" spans="2:10">
      <c r="B1377" s="232"/>
      <c r="E1377" s="232"/>
      <c r="F1377" s="234"/>
      <c r="H1377" s="234"/>
      <c r="I1377" s="234"/>
      <c r="J1377" s="234"/>
    </row>
    <row r="1378" spans="2:10">
      <c r="B1378" s="232"/>
      <c r="E1378" s="232"/>
      <c r="F1378" s="234"/>
      <c r="H1378" s="234"/>
      <c r="I1378" s="234"/>
      <c r="J1378" s="234"/>
    </row>
    <row r="1379" spans="2:10">
      <c r="B1379" s="232"/>
      <c r="E1379" s="232"/>
      <c r="F1379" s="234"/>
      <c r="H1379" s="234"/>
      <c r="I1379" s="234"/>
      <c r="J1379" s="234"/>
    </row>
    <row r="1380" spans="2:10">
      <c r="B1380" s="232"/>
      <c r="E1380" s="232"/>
      <c r="F1380" s="234"/>
      <c r="H1380" s="234"/>
      <c r="I1380" s="234"/>
      <c r="J1380" s="234"/>
    </row>
    <row r="1381" spans="2:10">
      <c r="B1381" s="232"/>
      <c r="E1381" s="232"/>
      <c r="F1381" s="234"/>
      <c r="H1381" s="234"/>
      <c r="I1381" s="234"/>
      <c r="J1381" s="234"/>
    </row>
    <row r="1382" spans="2:10">
      <c r="B1382" s="232"/>
      <c r="E1382" s="232"/>
      <c r="F1382" s="234"/>
      <c r="H1382" s="234"/>
      <c r="I1382" s="234"/>
      <c r="J1382" s="234"/>
    </row>
    <row r="1383" spans="2:10">
      <c r="B1383" s="232"/>
      <c r="E1383" s="232"/>
      <c r="F1383" s="234"/>
      <c r="H1383" s="234"/>
      <c r="I1383" s="234"/>
      <c r="J1383" s="234"/>
    </row>
    <row r="1384" spans="2:10">
      <c r="B1384" s="232"/>
      <c r="E1384" s="232"/>
      <c r="F1384" s="234"/>
      <c r="H1384" s="234"/>
      <c r="I1384" s="234"/>
      <c r="J1384" s="234"/>
    </row>
    <row r="1385" spans="2:10">
      <c r="B1385" s="232"/>
      <c r="E1385" s="232"/>
      <c r="F1385" s="234"/>
      <c r="H1385" s="234"/>
      <c r="I1385" s="234"/>
      <c r="J1385" s="234"/>
    </row>
    <row r="1386" spans="2:10">
      <c r="B1386" s="232"/>
      <c r="E1386" s="232"/>
      <c r="F1386" s="234"/>
      <c r="H1386" s="234"/>
      <c r="I1386" s="234"/>
      <c r="J1386" s="234"/>
    </row>
    <row r="1387" spans="2:10">
      <c r="B1387" s="232"/>
      <c r="E1387" s="232"/>
      <c r="F1387" s="234"/>
      <c r="H1387" s="234"/>
      <c r="I1387" s="234"/>
      <c r="J1387" s="234"/>
    </row>
    <row r="1388" spans="2:10">
      <c r="B1388" s="232"/>
      <c r="E1388" s="232"/>
      <c r="F1388" s="234"/>
      <c r="H1388" s="234"/>
      <c r="I1388" s="234"/>
      <c r="J1388" s="234"/>
    </row>
    <row r="1389" spans="2:10">
      <c r="B1389" s="232"/>
      <c r="E1389" s="232"/>
      <c r="F1389" s="234"/>
      <c r="H1389" s="234"/>
      <c r="I1389" s="234"/>
      <c r="J1389" s="234"/>
    </row>
    <row r="1390" spans="2:10">
      <c r="B1390" s="232"/>
      <c r="E1390" s="232"/>
      <c r="F1390" s="234"/>
      <c r="H1390" s="234"/>
      <c r="I1390" s="234"/>
      <c r="J1390" s="234"/>
    </row>
    <row r="1391" spans="2:10">
      <c r="B1391" s="232"/>
      <c r="E1391" s="232"/>
      <c r="F1391" s="234"/>
      <c r="H1391" s="234"/>
      <c r="I1391" s="234"/>
      <c r="J1391" s="234"/>
    </row>
    <row r="1392" spans="2:10">
      <c r="B1392" s="232"/>
      <c r="E1392" s="232"/>
      <c r="F1392" s="234"/>
      <c r="H1392" s="234"/>
      <c r="I1392" s="234"/>
      <c r="J1392" s="234"/>
    </row>
    <row r="1393" spans="2:10">
      <c r="B1393" s="232"/>
      <c r="E1393" s="232"/>
      <c r="F1393" s="234"/>
      <c r="H1393" s="234"/>
      <c r="I1393" s="234"/>
      <c r="J1393" s="234"/>
    </row>
    <row r="1394" spans="2:10">
      <c r="B1394" s="232"/>
      <c r="E1394" s="232"/>
      <c r="F1394" s="234"/>
      <c r="H1394" s="234"/>
      <c r="I1394" s="234"/>
      <c r="J1394" s="234"/>
    </row>
    <row r="1395" spans="2:10">
      <c r="B1395" s="232"/>
      <c r="E1395" s="232"/>
      <c r="F1395" s="234"/>
      <c r="H1395" s="234"/>
      <c r="I1395" s="234"/>
      <c r="J1395" s="234"/>
    </row>
    <row r="1396" spans="2:10">
      <c r="B1396" s="232"/>
      <c r="E1396" s="232"/>
      <c r="F1396" s="234"/>
      <c r="H1396" s="234"/>
      <c r="I1396" s="234"/>
      <c r="J1396" s="234"/>
    </row>
    <row r="1397" spans="2:10">
      <c r="B1397" s="232"/>
      <c r="E1397" s="232"/>
      <c r="F1397" s="234"/>
      <c r="H1397" s="234"/>
      <c r="I1397" s="234"/>
      <c r="J1397" s="234"/>
    </row>
    <row r="1398" spans="2:10">
      <c r="B1398" s="232"/>
      <c r="E1398" s="232"/>
      <c r="F1398" s="234"/>
      <c r="H1398" s="234"/>
      <c r="I1398" s="234"/>
      <c r="J1398" s="234"/>
    </row>
    <row r="1399" spans="2:10">
      <c r="B1399" s="232"/>
      <c r="E1399" s="232"/>
      <c r="F1399" s="234"/>
      <c r="H1399" s="234"/>
      <c r="I1399" s="234"/>
      <c r="J1399" s="234"/>
    </row>
    <row r="1400" spans="2:10">
      <c r="B1400" s="232"/>
      <c r="E1400" s="232"/>
      <c r="F1400" s="234"/>
      <c r="H1400" s="234"/>
      <c r="I1400" s="234"/>
      <c r="J1400" s="234"/>
    </row>
    <row r="1401" spans="2:10">
      <c r="B1401" s="232"/>
      <c r="E1401" s="232"/>
      <c r="F1401" s="234"/>
      <c r="H1401" s="234"/>
      <c r="I1401" s="234"/>
      <c r="J1401" s="234"/>
    </row>
    <row r="1402" spans="2:10">
      <c r="B1402" s="232"/>
      <c r="E1402" s="232"/>
      <c r="F1402" s="234"/>
      <c r="H1402" s="234"/>
      <c r="I1402" s="234"/>
      <c r="J1402" s="234"/>
    </row>
    <row r="1403" spans="2:10">
      <c r="B1403" s="232"/>
      <c r="E1403" s="232"/>
      <c r="F1403" s="234"/>
      <c r="H1403" s="234"/>
      <c r="I1403" s="234"/>
      <c r="J1403" s="234"/>
    </row>
    <row r="1404" spans="2:10">
      <c r="B1404" s="232"/>
      <c r="E1404" s="232"/>
      <c r="F1404" s="234"/>
      <c r="H1404" s="234"/>
      <c r="I1404" s="234"/>
      <c r="J1404" s="234"/>
    </row>
    <row r="1405" spans="2:10">
      <c r="B1405" s="232"/>
      <c r="E1405" s="232"/>
      <c r="F1405" s="234"/>
      <c r="H1405" s="234"/>
      <c r="I1405" s="234"/>
      <c r="J1405" s="234"/>
    </row>
    <row r="1406" spans="2:10">
      <c r="B1406" s="232"/>
      <c r="E1406" s="232"/>
      <c r="F1406" s="234"/>
      <c r="H1406" s="234"/>
      <c r="I1406" s="234"/>
      <c r="J1406" s="234"/>
    </row>
    <row r="1407" spans="2:10">
      <c r="B1407" s="232"/>
      <c r="E1407" s="232"/>
      <c r="F1407" s="234"/>
      <c r="H1407" s="234"/>
      <c r="I1407" s="234"/>
      <c r="J1407" s="234"/>
    </row>
    <row r="1408" spans="2:10">
      <c r="B1408" s="232"/>
      <c r="E1408" s="232"/>
      <c r="F1408" s="234"/>
      <c r="H1408" s="234"/>
      <c r="I1408" s="234"/>
      <c r="J1408" s="234"/>
    </row>
    <row r="1409" spans="2:10">
      <c r="B1409" s="232"/>
      <c r="E1409" s="232"/>
      <c r="F1409" s="234"/>
      <c r="H1409" s="234"/>
      <c r="I1409" s="234"/>
      <c r="J1409" s="234"/>
    </row>
    <row r="1410" spans="2:10">
      <c r="B1410" s="232"/>
      <c r="E1410" s="232"/>
      <c r="F1410" s="234"/>
      <c r="H1410" s="234"/>
      <c r="I1410" s="234"/>
      <c r="J1410" s="234"/>
    </row>
    <row r="1411" spans="2:10">
      <c r="B1411" s="232"/>
      <c r="E1411" s="232"/>
      <c r="F1411" s="234"/>
      <c r="H1411" s="234"/>
      <c r="I1411" s="234"/>
      <c r="J1411" s="234"/>
    </row>
    <row r="1412" spans="2:10">
      <c r="B1412" s="232"/>
      <c r="E1412" s="232"/>
      <c r="F1412" s="234"/>
      <c r="H1412" s="234"/>
      <c r="I1412" s="234"/>
      <c r="J1412" s="234"/>
    </row>
    <row r="1413" spans="2:10">
      <c r="B1413" s="232"/>
      <c r="E1413" s="232"/>
      <c r="F1413" s="234"/>
      <c r="H1413" s="234"/>
      <c r="I1413" s="234"/>
      <c r="J1413" s="234"/>
    </row>
    <row r="1414" spans="2:10">
      <c r="B1414" s="232"/>
      <c r="E1414" s="232"/>
      <c r="F1414" s="234"/>
      <c r="H1414" s="234"/>
      <c r="I1414" s="234"/>
      <c r="J1414" s="234"/>
    </row>
    <row r="1415" spans="2:10">
      <c r="B1415" s="232"/>
      <c r="E1415" s="232"/>
      <c r="F1415" s="234"/>
      <c r="H1415" s="234"/>
      <c r="I1415" s="234"/>
      <c r="J1415" s="234"/>
    </row>
    <row r="1416" spans="2:10">
      <c r="B1416" s="232"/>
      <c r="E1416" s="232"/>
      <c r="F1416" s="234"/>
      <c r="H1416" s="234"/>
      <c r="I1416" s="234"/>
      <c r="J1416" s="234"/>
    </row>
    <row r="1417" spans="2:10">
      <c r="B1417" s="232"/>
      <c r="E1417" s="232"/>
      <c r="F1417" s="234"/>
      <c r="H1417" s="234"/>
      <c r="I1417" s="234"/>
      <c r="J1417" s="234"/>
    </row>
    <row r="1418" spans="2:10">
      <c r="B1418" s="232"/>
      <c r="E1418" s="232"/>
      <c r="F1418" s="234"/>
      <c r="H1418" s="234"/>
      <c r="I1418" s="234"/>
      <c r="J1418" s="234"/>
    </row>
    <row r="1419" spans="2:10">
      <c r="B1419" s="232"/>
      <c r="E1419" s="232"/>
      <c r="F1419" s="234"/>
      <c r="H1419" s="234"/>
      <c r="I1419" s="234"/>
      <c r="J1419" s="234"/>
    </row>
    <row r="1420" spans="2:10">
      <c r="B1420" s="232"/>
      <c r="E1420" s="232"/>
      <c r="F1420" s="234"/>
      <c r="H1420" s="234"/>
      <c r="I1420" s="234"/>
      <c r="J1420" s="234"/>
    </row>
    <row r="1421" spans="2:10">
      <c r="B1421" s="232"/>
      <c r="E1421" s="232"/>
      <c r="F1421" s="234"/>
      <c r="H1421" s="234"/>
      <c r="I1421" s="234"/>
      <c r="J1421" s="234"/>
    </row>
    <row r="1422" spans="2:10">
      <c r="B1422" s="232"/>
      <c r="E1422" s="232"/>
      <c r="F1422" s="234"/>
      <c r="H1422" s="234"/>
      <c r="I1422" s="234"/>
      <c r="J1422" s="234"/>
    </row>
    <row r="1423" spans="2:10">
      <c r="B1423" s="232"/>
      <c r="E1423" s="232"/>
      <c r="F1423" s="234"/>
      <c r="H1423" s="234"/>
      <c r="I1423" s="234"/>
      <c r="J1423" s="234"/>
    </row>
    <row r="1424" spans="2:10">
      <c r="B1424" s="232"/>
      <c r="E1424" s="232"/>
      <c r="F1424" s="234"/>
      <c r="H1424" s="234"/>
      <c r="I1424" s="234"/>
      <c r="J1424" s="234"/>
    </row>
    <row r="1425" spans="2:10">
      <c r="B1425" s="232"/>
      <c r="E1425" s="232"/>
      <c r="F1425" s="234"/>
      <c r="H1425" s="234"/>
      <c r="I1425" s="234"/>
      <c r="J1425" s="234"/>
    </row>
    <row r="1426" spans="2:10">
      <c r="B1426" s="232"/>
      <c r="E1426" s="232"/>
      <c r="F1426" s="234"/>
      <c r="H1426" s="234"/>
      <c r="I1426" s="234"/>
      <c r="J1426" s="234"/>
    </row>
    <row r="1427" spans="2:10">
      <c r="B1427" s="232"/>
      <c r="E1427" s="232"/>
      <c r="F1427" s="234"/>
      <c r="H1427" s="234"/>
      <c r="I1427" s="234"/>
      <c r="J1427" s="234"/>
    </row>
    <row r="1428" spans="2:10">
      <c r="B1428" s="232"/>
      <c r="E1428" s="232"/>
      <c r="F1428" s="234"/>
      <c r="H1428" s="234"/>
      <c r="I1428" s="234"/>
      <c r="J1428" s="234"/>
    </row>
    <row r="1429" spans="2:10">
      <c r="B1429" s="232"/>
      <c r="E1429" s="232"/>
      <c r="F1429" s="234"/>
      <c r="H1429" s="234"/>
      <c r="I1429" s="234"/>
      <c r="J1429" s="234"/>
    </row>
    <row r="1430" spans="2:10">
      <c r="B1430" s="232"/>
      <c r="E1430" s="232"/>
      <c r="F1430" s="234"/>
      <c r="H1430" s="234"/>
      <c r="I1430" s="234"/>
      <c r="J1430" s="234"/>
    </row>
    <row r="1431" spans="2:10">
      <c r="B1431" s="232"/>
      <c r="E1431" s="232"/>
      <c r="F1431" s="234"/>
      <c r="H1431" s="234"/>
      <c r="I1431" s="234"/>
      <c r="J1431" s="234"/>
    </row>
    <row r="1432" spans="2:10">
      <c r="B1432" s="232"/>
      <c r="E1432" s="232"/>
      <c r="F1432" s="234"/>
      <c r="H1432" s="234"/>
      <c r="I1432" s="234"/>
      <c r="J1432" s="234"/>
    </row>
    <row r="1433" spans="2:10">
      <c r="B1433" s="232"/>
      <c r="E1433" s="232"/>
      <c r="F1433" s="234"/>
      <c r="H1433" s="234"/>
      <c r="I1433" s="234"/>
      <c r="J1433" s="234"/>
    </row>
    <row r="1434" spans="2:10">
      <c r="B1434" s="232"/>
      <c r="E1434" s="232"/>
      <c r="F1434" s="234"/>
      <c r="H1434" s="234"/>
      <c r="I1434" s="234"/>
      <c r="J1434" s="234"/>
    </row>
    <row r="1435" spans="2:10">
      <c r="B1435" s="232"/>
      <c r="E1435" s="232"/>
      <c r="F1435" s="234"/>
      <c r="H1435" s="234"/>
      <c r="I1435" s="234"/>
      <c r="J1435" s="234"/>
    </row>
    <row r="1436" spans="2:10">
      <c r="B1436" s="232"/>
      <c r="E1436" s="232"/>
      <c r="F1436" s="234"/>
      <c r="H1436" s="234"/>
      <c r="I1436" s="234"/>
      <c r="J1436" s="234"/>
    </row>
    <row r="1437" spans="2:10">
      <c r="B1437" s="232"/>
      <c r="E1437" s="232"/>
      <c r="F1437" s="234"/>
      <c r="H1437" s="234"/>
      <c r="I1437" s="234"/>
      <c r="J1437" s="234"/>
    </row>
    <row r="1438" spans="2:10">
      <c r="B1438" s="232"/>
      <c r="E1438" s="232"/>
      <c r="F1438" s="234"/>
      <c r="H1438" s="234"/>
      <c r="I1438" s="234"/>
      <c r="J1438" s="234"/>
    </row>
    <row r="1439" spans="2:10">
      <c r="B1439" s="232"/>
      <c r="E1439" s="232"/>
      <c r="F1439" s="234"/>
      <c r="H1439" s="234"/>
      <c r="I1439" s="234"/>
      <c r="J1439" s="234"/>
    </row>
    <row r="1440" spans="2:10">
      <c r="B1440" s="232"/>
      <c r="E1440" s="232"/>
      <c r="F1440" s="234"/>
      <c r="H1440" s="234"/>
      <c r="I1440" s="234"/>
      <c r="J1440" s="234"/>
    </row>
    <row r="1441" spans="2:10">
      <c r="B1441" s="232"/>
      <c r="E1441" s="232"/>
      <c r="F1441" s="234"/>
      <c r="H1441" s="234"/>
      <c r="I1441" s="234"/>
      <c r="J1441" s="234"/>
    </row>
    <row r="1442" spans="2:10">
      <c r="B1442" s="232"/>
      <c r="E1442" s="232"/>
      <c r="F1442" s="234"/>
      <c r="H1442" s="234"/>
      <c r="I1442" s="234"/>
      <c r="J1442" s="234"/>
    </row>
    <row r="1443" spans="2:10">
      <c r="B1443" s="232"/>
      <c r="E1443" s="232"/>
      <c r="F1443" s="234"/>
      <c r="H1443" s="234"/>
      <c r="I1443" s="234"/>
      <c r="J1443" s="234"/>
    </row>
    <row r="1444" spans="2:10">
      <c r="B1444" s="232"/>
      <c r="E1444" s="232"/>
      <c r="F1444" s="234"/>
      <c r="H1444" s="234"/>
      <c r="I1444" s="234"/>
      <c r="J1444" s="234"/>
    </row>
    <row r="1445" spans="2:10">
      <c r="B1445" s="232"/>
      <c r="E1445" s="232"/>
      <c r="F1445" s="234"/>
      <c r="H1445" s="234"/>
      <c r="I1445" s="234"/>
      <c r="J1445" s="234"/>
    </row>
    <row r="1446" spans="2:10">
      <c r="B1446" s="232"/>
      <c r="E1446" s="232"/>
      <c r="F1446" s="234"/>
      <c r="H1446" s="234"/>
      <c r="I1446" s="234"/>
      <c r="J1446" s="234"/>
    </row>
    <row r="1447" spans="2:10">
      <c r="B1447" s="232"/>
      <c r="E1447" s="232"/>
      <c r="F1447" s="234"/>
      <c r="H1447" s="234"/>
      <c r="I1447" s="234"/>
      <c r="J1447" s="234"/>
    </row>
    <row r="1448" spans="2:10">
      <c r="B1448" s="232"/>
      <c r="E1448" s="232"/>
      <c r="F1448" s="234"/>
      <c r="H1448" s="234"/>
      <c r="I1448" s="234"/>
      <c r="J1448" s="234"/>
    </row>
    <row r="1449" spans="2:10">
      <c r="B1449" s="232"/>
      <c r="E1449" s="232"/>
      <c r="F1449" s="234"/>
      <c r="H1449" s="234"/>
      <c r="I1449" s="234"/>
      <c r="J1449" s="234"/>
    </row>
    <row r="1450" spans="2:10">
      <c r="B1450" s="232"/>
      <c r="E1450" s="232"/>
      <c r="F1450" s="234"/>
      <c r="H1450" s="234"/>
      <c r="I1450" s="234"/>
      <c r="J1450" s="234"/>
    </row>
    <row r="1451" spans="2:10">
      <c r="B1451" s="232"/>
      <c r="E1451" s="232"/>
      <c r="F1451" s="234"/>
      <c r="H1451" s="234"/>
      <c r="I1451" s="234"/>
      <c r="J1451" s="234"/>
    </row>
    <row r="1452" spans="2:10">
      <c r="B1452" s="232"/>
      <c r="E1452" s="232"/>
      <c r="F1452" s="234"/>
      <c r="H1452" s="234"/>
      <c r="I1452" s="234"/>
      <c r="J1452" s="234"/>
    </row>
    <row r="1453" spans="2:10">
      <c r="B1453" s="232"/>
      <c r="E1453" s="232"/>
      <c r="F1453" s="234"/>
      <c r="H1453" s="234"/>
      <c r="I1453" s="234"/>
      <c r="J1453" s="234"/>
    </row>
    <row r="1454" spans="2:10">
      <c r="B1454" s="232"/>
      <c r="E1454" s="232"/>
      <c r="F1454" s="234"/>
      <c r="H1454" s="234"/>
      <c r="I1454" s="234"/>
      <c r="J1454" s="234"/>
    </row>
    <row r="1455" spans="2:10">
      <c r="B1455" s="232"/>
      <c r="E1455" s="232"/>
      <c r="F1455" s="234"/>
      <c r="H1455" s="234"/>
      <c r="I1455" s="234"/>
      <c r="J1455" s="234"/>
    </row>
    <row r="1456" spans="2:10">
      <c r="B1456" s="232"/>
      <c r="E1456" s="232"/>
      <c r="F1456" s="234"/>
      <c r="H1456" s="234"/>
      <c r="I1456" s="234"/>
      <c r="J1456" s="234"/>
    </row>
    <row r="1457" spans="2:10">
      <c r="B1457" s="232"/>
      <c r="E1457" s="232"/>
      <c r="F1457" s="234"/>
      <c r="H1457" s="234"/>
      <c r="I1457" s="234"/>
      <c r="J1457" s="234"/>
    </row>
    <row r="1458" spans="2:10">
      <c r="B1458" s="232"/>
      <c r="E1458" s="232"/>
      <c r="F1458" s="234"/>
      <c r="H1458" s="234"/>
      <c r="I1458" s="234"/>
      <c r="J1458" s="234"/>
    </row>
    <row r="1459" spans="2:10">
      <c r="B1459" s="232"/>
      <c r="E1459" s="232"/>
      <c r="F1459" s="234"/>
      <c r="H1459" s="234"/>
      <c r="I1459" s="234"/>
      <c r="J1459" s="234"/>
    </row>
    <row r="1460" spans="2:10">
      <c r="B1460" s="232"/>
      <c r="E1460" s="232"/>
      <c r="F1460" s="234"/>
      <c r="H1460" s="234"/>
      <c r="I1460" s="234"/>
      <c r="J1460" s="234"/>
    </row>
    <row r="1461" spans="2:10">
      <c r="B1461" s="232"/>
      <c r="E1461" s="232"/>
      <c r="F1461" s="234"/>
      <c r="H1461" s="234"/>
      <c r="I1461" s="234"/>
      <c r="J1461" s="234"/>
    </row>
    <row r="1462" spans="2:10">
      <c r="B1462" s="232"/>
      <c r="E1462" s="232"/>
      <c r="F1462" s="234"/>
      <c r="H1462" s="234"/>
      <c r="I1462" s="234"/>
      <c r="J1462" s="234"/>
    </row>
    <row r="1463" spans="2:10">
      <c r="B1463" s="232"/>
      <c r="E1463" s="232"/>
      <c r="F1463" s="234"/>
      <c r="H1463" s="234"/>
      <c r="I1463" s="234"/>
      <c r="J1463" s="234"/>
    </row>
    <row r="1464" spans="2:10">
      <c r="B1464" s="232"/>
      <c r="E1464" s="232"/>
      <c r="F1464" s="234"/>
      <c r="H1464" s="234"/>
      <c r="I1464" s="234"/>
      <c r="J1464" s="234"/>
    </row>
    <row r="1465" spans="2:10">
      <c r="B1465" s="232"/>
      <c r="E1465" s="232"/>
      <c r="F1465" s="234"/>
      <c r="H1465" s="234"/>
      <c r="I1465" s="234"/>
      <c r="J1465" s="234"/>
    </row>
    <row r="1466" spans="2:10">
      <c r="B1466" s="232"/>
      <c r="E1466" s="232"/>
      <c r="F1466" s="234"/>
      <c r="H1466" s="234"/>
      <c r="I1466" s="234"/>
      <c r="J1466" s="234"/>
    </row>
    <row r="1467" spans="2:10">
      <c r="B1467" s="232"/>
      <c r="E1467" s="232"/>
      <c r="F1467" s="234"/>
      <c r="H1467" s="234"/>
      <c r="I1467" s="234"/>
      <c r="J1467" s="234"/>
    </row>
    <row r="1468" spans="2:10">
      <c r="B1468" s="232"/>
      <c r="E1468" s="232"/>
      <c r="F1468" s="234"/>
      <c r="H1468" s="234"/>
      <c r="I1468" s="234"/>
      <c r="J1468" s="234"/>
    </row>
    <row r="1469" spans="2:10">
      <c r="B1469" s="232"/>
      <c r="E1469" s="232"/>
      <c r="F1469" s="234"/>
      <c r="H1469" s="234"/>
      <c r="I1469" s="234"/>
      <c r="J1469" s="234"/>
    </row>
    <row r="1470" spans="2:10">
      <c r="B1470" s="232"/>
      <c r="E1470" s="232"/>
      <c r="F1470" s="234"/>
      <c r="H1470" s="234"/>
      <c r="I1470" s="234"/>
      <c r="J1470" s="234"/>
    </row>
    <row r="1471" spans="2:10">
      <c r="B1471" s="232"/>
      <c r="E1471" s="232"/>
      <c r="F1471" s="234"/>
      <c r="H1471" s="234"/>
      <c r="I1471" s="234"/>
      <c r="J1471" s="234"/>
    </row>
    <row r="1472" spans="2:10">
      <c r="B1472" s="232"/>
      <c r="E1472" s="232"/>
      <c r="F1472" s="234"/>
      <c r="H1472" s="234"/>
      <c r="I1472" s="234"/>
      <c r="J1472" s="234"/>
    </row>
    <row r="1473" spans="2:10">
      <c r="B1473" s="232"/>
      <c r="E1473" s="232"/>
      <c r="F1473" s="234"/>
      <c r="H1473" s="234"/>
      <c r="I1473" s="234"/>
      <c r="J1473" s="234"/>
    </row>
    <row r="1474" spans="2:10">
      <c r="B1474" s="232"/>
      <c r="E1474" s="232"/>
      <c r="F1474" s="234"/>
      <c r="H1474" s="234"/>
      <c r="I1474" s="234"/>
      <c r="J1474" s="234"/>
    </row>
    <row r="1475" spans="2:10">
      <c r="B1475" s="232"/>
      <c r="E1475" s="232"/>
      <c r="F1475" s="234"/>
      <c r="H1475" s="234"/>
      <c r="I1475" s="234"/>
      <c r="J1475" s="234"/>
    </row>
    <row r="1476" spans="2:10">
      <c r="B1476" s="232"/>
      <c r="E1476" s="232"/>
      <c r="F1476" s="234"/>
      <c r="H1476" s="234"/>
      <c r="I1476" s="234"/>
      <c r="J1476" s="234"/>
    </row>
    <row r="1477" spans="2:10">
      <c r="B1477" s="232"/>
      <c r="E1477" s="232"/>
      <c r="F1477" s="234"/>
      <c r="H1477" s="234"/>
      <c r="I1477" s="234"/>
      <c r="J1477" s="234"/>
    </row>
    <row r="1478" spans="2:10">
      <c r="B1478" s="232"/>
      <c r="E1478" s="232"/>
      <c r="F1478" s="234"/>
      <c r="H1478" s="234"/>
      <c r="I1478" s="234"/>
      <c r="J1478" s="234"/>
    </row>
    <row r="1479" spans="2:10">
      <c r="B1479" s="232"/>
      <c r="E1479" s="232"/>
      <c r="F1479" s="234"/>
      <c r="H1479" s="234"/>
      <c r="I1479" s="234"/>
      <c r="J1479" s="234"/>
    </row>
    <row r="1480" spans="2:10">
      <c r="B1480" s="232"/>
      <c r="E1480" s="232"/>
      <c r="F1480" s="234"/>
      <c r="H1480" s="234"/>
      <c r="I1480" s="234"/>
      <c r="J1480" s="234"/>
    </row>
    <row r="1481" spans="2:10">
      <c r="B1481" s="232"/>
      <c r="E1481" s="232"/>
      <c r="F1481" s="234"/>
      <c r="H1481" s="234"/>
      <c r="I1481" s="234"/>
      <c r="J1481" s="234"/>
    </row>
    <row r="1482" spans="2:10">
      <c r="B1482" s="232"/>
      <c r="E1482" s="232"/>
      <c r="F1482" s="234"/>
      <c r="H1482" s="234"/>
      <c r="I1482" s="234"/>
      <c r="J1482" s="234"/>
    </row>
    <row r="1483" spans="2:10">
      <c r="B1483" s="232"/>
      <c r="E1483" s="232"/>
      <c r="F1483" s="234"/>
      <c r="H1483" s="234"/>
      <c r="I1483" s="234"/>
      <c r="J1483" s="234"/>
    </row>
    <row r="1484" spans="2:10">
      <c r="B1484" s="232"/>
      <c r="E1484" s="232"/>
      <c r="F1484" s="234"/>
      <c r="H1484" s="234"/>
      <c r="I1484" s="234"/>
      <c r="J1484" s="234"/>
    </row>
    <row r="1485" spans="2:10">
      <c r="B1485" s="232"/>
      <c r="E1485" s="232"/>
      <c r="F1485" s="234"/>
      <c r="H1485" s="234"/>
      <c r="I1485" s="234"/>
      <c r="J1485" s="234"/>
    </row>
    <row r="1486" spans="2:10">
      <c r="B1486" s="232"/>
      <c r="E1486" s="232"/>
      <c r="F1486" s="234"/>
      <c r="H1486" s="234"/>
      <c r="I1486" s="234"/>
      <c r="J1486" s="234"/>
    </row>
    <row r="1487" spans="2:10">
      <c r="B1487" s="232"/>
      <c r="E1487" s="232"/>
      <c r="F1487" s="234"/>
      <c r="H1487" s="234"/>
      <c r="I1487" s="234"/>
      <c r="J1487" s="234"/>
    </row>
    <row r="1488" spans="2:10">
      <c r="B1488" s="232"/>
      <c r="E1488" s="232"/>
      <c r="F1488" s="234"/>
      <c r="H1488" s="234"/>
      <c r="I1488" s="234"/>
      <c r="J1488" s="234"/>
    </row>
    <row r="1489" spans="2:10">
      <c r="B1489" s="232"/>
      <c r="E1489" s="232"/>
      <c r="F1489" s="234"/>
      <c r="H1489" s="234"/>
      <c r="I1489" s="234"/>
      <c r="J1489" s="234"/>
    </row>
    <row r="1490" spans="2:10">
      <c r="B1490" s="232"/>
      <c r="E1490" s="232"/>
      <c r="F1490" s="234"/>
      <c r="H1490" s="234"/>
      <c r="I1490" s="234"/>
      <c r="J1490" s="234"/>
    </row>
    <row r="1491" spans="2:10">
      <c r="B1491" s="232"/>
      <c r="E1491" s="232"/>
      <c r="F1491" s="234"/>
      <c r="H1491" s="234"/>
      <c r="I1491" s="234"/>
      <c r="J1491" s="234"/>
    </row>
    <row r="1492" spans="2:10">
      <c r="B1492" s="232"/>
      <c r="E1492" s="232"/>
      <c r="F1492" s="234"/>
      <c r="H1492" s="234"/>
      <c r="I1492" s="234"/>
      <c r="J1492" s="234"/>
    </row>
    <row r="1493" spans="2:10">
      <c r="B1493" s="232"/>
      <c r="E1493" s="232"/>
      <c r="F1493" s="234"/>
      <c r="H1493" s="234"/>
      <c r="I1493" s="234"/>
      <c r="J1493" s="234"/>
    </row>
    <row r="1494" spans="2:10">
      <c r="B1494" s="232"/>
      <c r="E1494" s="232"/>
      <c r="F1494" s="234"/>
      <c r="H1494" s="234"/>
      <c r="I1494" s="234"/>
      <c r="J1494" s="234"/>
    </row>
    <row r="1495" spans="2:10">
      <c r="B1495" s="232"/>
      <c r="E1495" s="232"/>
      <c r="F1495" s="234"/>
      <c r="H1495" s="234"/>
      <c r="I1495" s="234"/>
      <c r="J1495" s="234"/>
    </row>
    <row r="1496" spans="2:10">
      <c r="B1496" s="232"/>
      <c r="E1496" s="232"/>
      <c r="F1496" s="234"/>
      <c r="H1496" s="234"/>
      <c r="I1496" s="234"/>
      <c r="J1496" s="234"/>
    </row>
    <row r="1497" spans="2:10">
      <c r="B1497" s="232"/>
      <c r="E1497" s="232"/>
      <c r="F1497" s="234"/>
      <c r="H1497" s="234"/>
      <c r="I1497" s="234"/>
      <c r="J1497" s="234"/>
    </row>
    <row r="1498" spans="2:10">
      <c r="B1498" s="232"/>
      <c r="E1498" s="232"/>
      <c r="F1498" s="234"/>
      <c r="H1498" s="234"/>
      <c r="I1498" s="234"/>
      <c r="J1498" s="234"/>
    </row>
    <row r="1499" spans="2:10">
      <c r="B1499" s="232"/>
      <c r="E1499" s="232"/>
      <c r="F1499" s="234"/>
      <c r="H1499" s="234"/>
      <c r="I1499" s="234"/>
      <c r="J1499" s="234"/>
    </row>
    <row r="1500" spans="2:10">
      <c r="B1500" s="232"/>
      <c r="E1500" s="232"/>
      <c r="F1500" s="234"/>
      <c r="H1500" s="234"/>
      <c r="I1500" s="234"/>
      <c r="J1500" s="234"/>
    </row>
    <row r="1501" spans="2:10">
      <c r="B1501" s="232"/>
      <c r="E1501" s="232"/>
      <c r="F1501" s="234"/>
      <c r="H1501" s="234"/>
      <c r="I1501" s="234"/>
      <c r="J1501" s="234"/>
    </row>
    <row r="1502" spans="2:10">
      <c r="B1502" s="232"/>
      <c r="E1502" s="232"/>
      <c r="F1502" s="234"/>
      <c r="H1502" s="234"/>
      <c r="I1502" s="234"/>
      <c r="J1502" s="234"/>
    </row>
    <row r="1503" spans="2:10">
      <c r="B1503" s="232"/>
      <c r="E1503" s="232"/>
      <c r="F1503" s="234"/>
      <c r="H1503" s="234"/>
      <c r="I1503" s="234"/>
      <c r="J1503" s="234"/>
    </row>
    <row r="1504" spans="2:10">
      <c r="B1504" s="232"/>
      <c r="E1504" s="232"/>
      <c r="F1504" s="234"/>
      <c r="H1504" s="234"/>
      <c r="I1504" s="234"/>
      <c r="J1504" s="234"/>
    </row>
    <row r="1505" spans="2:10">
      <c r="B1505" s="232"/>
      <c r="E1505" s="232"/>
      <c r="F1505" s="234"/>
      <c r="H1505" s="234"/>
      <c r="I1505" s="234"/>
      <c r="J1505" s="234"/>
    </row>
    <row r="1506" spans="2:10">
      <c r="B1506" s="232"/>
      <c r="E1506" s="232"/>
      <c r="F1506" s="234"/>
      <c r="H1506" s="234"/>
      <c r="I1506" s="234"/>
      <c r="J1506" s="234"/>
    </row>
    <row r="1507" spans="2:10">
      <c r="B1507" s="232"/>
      <c r="E1507" s="232"/>
      <c r="F1507" s="234"/>
      <c r="H1507" s="234"/>
      <c r="I1507" s="234"/>
      <c r="J1507" s="234"/>
    </row>
    <row r="1508" spans="2:10">
      <c r="B1508" s="232"/>
      <c r="E1508" s="232"/>
      <c r="F1508" s="234"/>
      <c r="H1508" s="234"/>
      <c r="I1508" s="234"/>
      <c r="J1508" s="234"/>
    </row>
    <row r="1509" spans="2:10">
      <c r="B1509" s="232"/>
      <c r="E1509" s="232"/>
      <c r="F1509" s="234"/>
      <c r="H1509" s="234"/>
      <c r="I1509" s="234"/>
      <c r="J1509" s="234"/>
    </row>
    <row r="1510" spans="2:10">
      <c r="B1510" s="232"/>
      <c r="E1510" s="232"/>
      <c r="F1510" s="234"/>
      <c r="H1510" s="234"/>
      <c r="I1510" s="234"/>
      <c r="J1510" s="234"/>
    </row>
    <row r="1511" spans="2:10">
      <c r="B1511" s="232"/>
      <c r="E1511" s="232"/>
      <c r="F1511" s="234"/>
      <c r="H1511" s="234"/>
      <c r="I1511" s="234"/>
      <c r="J1511" s="234"/>
    </row>
    <row r="1512" spans="2:10">
      <c r="B1512" s="232"/>
      <c r="E1512" s="232"/>
      <c r="F1512" s="234"/>
      <c r="H1512" s="234"/>
      <c r="I1512" s="234"/>
      <c r="J1512" s="234"/>
    </row>
    <row r="1513" spans="2:10">
      <c r="B1513" s="232"/>
      <c r="E1513" s="232"/>
      <c r="F1513" s="234"/>
      <c r="H1513" s="234"/>
      <c r="I1513" s="234"/>
      <c r="J1513" s="234"/>
    </row>
    <row r="1514" spans="2:10">
      <c r="B1514" s="232"/>
      <c r="E1514" s="232"/>
      <c r="F1514" s="234"/>
      <c r="H1514" s="234"/>
      <c r="I1514" s="234"/>
      <c r="J1514" s="234"/>
    </row>
    <row r="1515" spans="2:10">
      <c r="B1515" s="232"/>
      <c r="E1515" s="232"/>
      <c r="F1515" s="234"/>
      <c r="H1515" s="234"/>
      <c r="I1515" s="234"/>
      <c r="J1515" s="234"/>
    </row>
    <row r="1516" spans="2:10">
      <c r="B1516" s="232"/>
      <c r="E1516" s="232"/>
      <c r="F1516" s="234"/>
      <c r="H1516" s="234"/>
      <c r="I1516" s="234"/>
      <c r="J1516" s="234"/>
    </row>
    <row r="1517" spans="2:10">
      <c r="B1517" s="232"/>
      <c r="E1517" s="232"/>
      <c r="F1517" s="234"/>
      <c r="H1517" s="234"/>
      <c r="I1517" s="234"/>
      <c r="J1517" s="234"/>
    </row>
    <row r="1518" spans="2:10">
      <c r="B1518" s="232"/>
      <c r="E1518" s="232"/>
      <c r="F1518" s="234"/>
      <c r="H1518" s="234"/>
      <c r="I1518" s="234"/>
      <c r="J1518" s="234"/>
    </row>
    <row r="1519" spans="2:10">
      <c r="B1519" s="232"/>
      <c r="E1519" s="232"/>
      <c r="F1519" s="234"/>
      <c r="H1519" s="234"/>
      <c r="I1519" s="234"/>
      <c r="J1519" s="234"/>
    </row>
    <row r="1520" spans="2:10">
      <c r="B1520" s="232"/>
      <c r="E1520" s="232"/>
      <c r="F1520" s="234"/>
      <c r="H1520" s="234"/>
      <c r="I1520" s="234"/>
      <c r="J1520" s="234"/>
    </row>
    <row r="1521" spans="2:10">
      <c r="B1521" s="232"/>
      <c r="E1521" s="232"/>
      <c r="F1521" s="234"/>
      <c r="H1521" s="234"/>
      <c r="I1521" s="234"/>
      <c r="J1521" s="234"/>
    </row>
    <row r="1522" spans="2:10">
      <c r="B1522" s="232"/>
      <c r="E1522" s="232"/>
      <c r="F1522" s="234"/>
      <c r="H1522" s="234"/>
      <c r="I1522" s="234"/>
      <c r="J1522" s="234"/>
    </row>
    <row r="1523" spans="2:10">
      <c r="B1523" s="232"/>
      <c r="E1523" s="232"/>
      <c r="F1523" s="234"/>
      <c r="H1523" s="234"/>
      <c r="I1523" s="234"/>
      <c r="J1523" s="234"/>
    </row>
    <row r="1524" spans="2:10">
      <c r="B1524" s="232"/>
      <c r="E1524" s="232"/>
      <c r="F1524" s="234"/>
      <c r="H1524" s="234"/>
      <c r="I1524" s="234"/>
      <c r="J1524" s="234"/>
    </row>
    <row r="1525" spans="2:10">
      <c r="B1525" s="232"/>
      <c r="E1525" s="232"/>
      <c r="F1525" s="234"/>
      <c r="H1525" s="234"/>
      <c r="I1525" s="234"/>
      <c r="J1525" s="234"/>
    </row>
    <row r="1526" spans="2:10">
      <c r="B1526" s="232"/>
      <c r="E1526" s="232"/>
      <c r="F1526" s="234"/>
      <c r="H1526" s="234"/>
      <c r="I1526" s="234"/>
      <c r="J1526" s="234"/>
    </row>
    <row r="1527" spans="2:10">
      <c r="B1527" s="232"/>
      <c r="E1527" s="232"/>
      <c r="F1527" s="234"/>
      <c r="H1527" s="234"/>
      <c r="I1527" s="234"/>
      <c r="J1527" s="234"/>
    </row>
    <row r="1528" spans="2:10">
      <c r="B1528" s="232"/>
      <c r="E1528" s="232"/>
      <c r="F1528" s="234"/>
      <c r="H1528" s="234"/>
      <c r="I1528" s="234"/>
      <c r="J1528" s="234"/>
    </row>
    <row r="1529" spans="2:10">
      <c r="B1529" s="232"/>
      <c r="E1529" s="232"/>
      <c r="F1529" s="234"/>
      <c r="H1529" s="234"/>
      <c r="I1529" s="234"/>
      <c r="J1529" s="234"/>
    </row>
    <row r="1530" spans="2:10">
      <c r="B1530" s="232"/>
      <c r="E1530" s="232"/>
      <c r="F1530" s="234"/>
      <c r="H1530" s="234"/>
      <c r="I1530" s="234"/>
      <c r="J1530" s="234"/>
    </row>
    <row r="1531" spans="2:10">
      <c r="B1531" s="232"/>
      <c r="E1531" s="232"/>
      <c r="F1531" s="234"/>
      <c r="H1531" s="234"/>
      <c r="I1531" s="234"/>
      <c r="J1531" s="234"/>
    </row>
    <row r="1532" spans="2:10">
      <c r="B1532" s="232"/>
      <c r="E1532" s="232"/>
      <c r="F1532" s="234"/>
      <c r="H1532" s="234"/>
      <c r="I1532" s="234"/>
      <c r="J1532" s="234"/>
    </row>
    <row r="1533" spans="2:10">
      <c r="B1533" s="232"/>
      <c r="E1533" s="232"/>
      <c r="F1533" s="234"/>
      <c r="H1533" s="234"/>
      <c r="I1533" s="234"/>
      <c r="J1533" s="234"/>
    </row>
    <row r="1534" spans="2:10">
      <c r="B1534" s="232"/>
      <c r="E1534" s="232"/>
      <c r="F1534" s="234"/>
      <c r="H1534" s="234"/>
      <c r="I1534" s="234"/>
      <c r="J1534" s="234"/>
    </row>
    <row r="1535" spans="2:10">
      <c r="B1535" s="232"/>
      <c r="E1535" s="232"/>
      <c r="F1535" s="234"/>
      <c r="H1535" s="234"/>
      <c r="I1535" s="234"/>
      <c r="J1535" s="234"/>
    </row>
    <row r="1536" spans="2:10">
      <c r="B1536" s="232"/>
      <c r="E1536" s="232"/>
      <c r="F1536" s="234"/>
      <c r="H1536" s="234"/>
      <c r="I1536" s="234"/>
      <c r="J1536" s="234"/>
    </row>
    <row r="1537" spans="2:10">
      <c r="B1537" s="232"/>
      <c r="E1537" s="232"/>
      <c r="F1537" s="234"/>
      <c r="H1537" s="234"/>
      <c r="I1537" s="234"/>
      <c r="J1537" s="234"/>
    </row>
    <row r="1538" spans="2:10">
      <c r="B1538" s="232"/>
      <c r="E1538" s="232"/>
      <c r="F1538" s="234"/>
      <c r="H1538" s="234"/>
      <c r="I1538" s="234"/>
      <c r="J1538" s="234"/>
    </row>
    <row r="1539" spans="2:10">
      <c r="B1539" s="232"/>
      <c r="E1539" s="232"/>
      <c r="F1539" s="234"/>
      <c r="H1539" s="234"/>
      <c r="I1539" s="234"/>
      <c r="J1539" s="234"/>
    </row>
    <row r="1540" spans="2:10">
      <c r="B1540" s="232"/>
      <c r="E1540" s="232"/>
      <c r="F1540" s="234"/>
      <c r="H1540" s="234"/>
      <c r="I1540" s="234"/>
      <c r="J1540" s="234"/>
    </row>
    <row r="1541" spans="2:10">
      <c r="B1541" s="232"/>
      <c r="E1541" s="232"/>
      <c r="F1541" s="234"/>
      <c r="H1541" s="234"/>
      <c r="I1541" s="234"/>
      <c r="J1541" s="234"/>
    </row>
    <row r="1542" spans="2:10">
      <c r="B1542" s="232"/>
      <c r="E1542" s="232"/>
      <c r="F1542" s="234"/>
      <c r="H1542" s="234"/>
      <c r="I1542" s="234"/>
      <c r="J1542" s="234"/>
    </row>
    <row r="1543" spans="2:10">
      <c r="B1543" s="232"/>
      <c r="E1543" s="232"/>
      <c r="F1543" s="234"/>
      <c r="H1543" s="234"/>
      <c r="I1543" s="234"/>
      <c r="J1543" s="234"/>
    </row>
    <row r="1544" spans="2:10">
      <c r="B1544" s="232"/>
      <c r="E1544" s="232"/>
      <c r="F1544" s="234"/>
      <c r="H1544" s="234"/>
      <c r="I1544" s="234"/>
      <c r="J1544" s="234"/>
    </row>
    <row r="1545" spans="2:10">
      <c r="B1545" s="232"/>
      <c r="E1545" s="232"/>
      <c r="F1545" s="234"/>
      <c r="H1545" s="234"/>
      <c r="I1545" s="234"/>
      <c r="J1545" s="234"/>
    </row>
    <row r="1546" spans="2:10">
      <c r="B1546" s="232"/>
      <c r="E1546" s="232"/>
      <c r="F1546" s="234"/>
      <c r="H1546" s="234"/>
      <c r="I1546" s="234"/>
      <c r="J1546" s="234"/>
    </row>
    <row r="1547" spans="2:10">
      <c r="B1547" s="232"/>
      <c r="E1547" s="232"/>
      <c r="F1547" s="234"/>
      <c r="H1547" s="234"/>
      <c r="I1547" s="234"/>
      <c r="J1547" s="234"/>
    </row>
    <row r="1548" spans="2:10">
      <c r="B1548" s="232"/>
      <c r="E1548" s="232"/>
      <c r="F1548" s="234"/>
      <c r="H1548" s="234"/>
      <c r="I1548" s="234"/>
      <c r="J1548" s="234"/>
    </row>
    <row r="1549" spans="2:10">
      <c r="B1549" s="232"/>
      <c r="E1549" s="232"/>
      <c r="F1549" s="234"/>
      <c r="H1549" s="234"/>
      <c r="I1549" s="234"/>
      <c r="J1549" s="234"/>
    </row>
    <row r="1550" spans="2:10">
      <c r="B1550" s="232"/>
      <c r="E1550" s="232"/>
      <c r="F1550" s="234"/>
      <c r="H1550" s="234"/>
      <c r="I1550" s="234"/>
      <c r="J1550" s="234"/>
    </row>
    <row r="1551" spans="2:10">
      <c r="B1551" s="232"/>
      <c r="E1551" s="232"/>
      <c r="F1551" s="234"/>
      <c r="H1551" s="234"/>
      <c r="I1551" s="234"/>
      <c r="J1551" s="234"/>
    </row>
    <row r="1552" spans="2:10">
      <c r="B1552" s="232"/>
      <c r="E1552" s="232"/>
      <c r="F1552" s="234"/>
      <c r="H1552" s="234"/>
      <c r="I1552" s="234"/>
      <c r="J1552" s="234"/>
    </row>
    <row r="1553" spans="2:10">
      <c r="B1553" s="232"/>
      <c r="E1553" s="232"/>
      <c r="F1553" s="234"/>
      <c r="H1553" s="234"/>
      <c r="I1553" s="234"/>
      <c r="J1553" s="234"/>
    </row>
    <row r="1554" spans="2:10">
      <c r="B1554" s="232"/>
      <c r="E1554" s="232"/>
      <c r="F1554" s="234"/>
      <c r="H1554" s="234"/>
      <c r="I1554" s="234"/>
      <c r="J1554" s="234"/>
    </row>
    <row r="1555" spans="2:10">
      <c r="B1555" s="232"/>
      <c r="E1555" s="232"/>
      <c r="F1555" s="234"/>
      <c r="H1555" s="234"/>
      <c r="I1555" s="234"/>
      <c r="J1555" s="234"/>
    </row>
    <row r="1556" spans="2:10">
      <c r="B1556" s="232"/>
      <c r="E1556" s="232"/>
      <c r="F1556" s="234"/>
      <c r="H1556" s="234"/>
      <c r="I1556" s="234"/>
      <c r="J1556" s="234"/>
    </row>
    <row r="1557" spans="2:10">
      <c r="B1557" s="232"/>
      <c r="E1557" s="232"/>
      <c r="F1557" s="234"/>
      <c r="H1557" s="234"/>
      <c r="I1557" s="234"/>
      <c r="J1557" s="234"/>
    </row>
    <row r="1558" spans="2:10">
      <c r="B1558" s="232"/>
      <c r="E1558" s="232"/>
      <c r="F1558" s="234"/>
      <c r="H1558" s="234"/>
      <c r="I1558" s="234"/>
      <c r="J1558" s="234"/>
    </row>
    <row r="1559" spans="2:10">
      <c r="B1559" s="232"/>
      <c r="E1559" s="232"/>
      <c r="F1559" s="234"/>
      <c r="H1559" s="234"/>
      <c r="I1559" s="234"/>
      <c r="J1559" s="234"/>
    </row>
    <row r="1560" spans="2:10">
      <c r="B1560" s="232"/>
      <c r="E1560" s="232"/>
      <c r="F1560" s="234"/>
      <c r="H1560" s="234"/>
      <c r="I1560" s="234"/>
      <c r="J1560" s="234"/>
    </row>
    <row r="1561" spans="2:10">
      <c r="B1561" s="232"/>
      <c r="E1561" s="232"/>
      <c r="F1561" s="234"/>
      <c r="H1561" s="234"/>
      <c r="I1561" s="234"/>
      <c r="J1561" s="234"/>
    </row>
    <row r="1562" spans="2:10">
      <c r="B1562" s="232"/>
      <c r="E1562" s="232"/>
      <c r="F1562" s="234"/>
      <c r="H1562" s="234"/>
      <c r="I1562" s="234"/>
      <c r="J1562" s="234"/>
    </row>
    <row r="1563" spans="2:10">
      <c r="B1563" s="232"/>
      <c r="E1563" s="232"/>
      <c r="F1563" s="234"/>
      <c r="H1563" s="234"/>
      <c r="I1563" s="234"/>
      <c r="J1563" s="234"/>
    </row>
    <row r="1564" spans="2:10">
      <c r="B1564" s="232"/>
      <c r="E1564" s="232"/>
      <c r="F1564" s="234"/>
      <c r="H1564" s="234"/>
      <c r="I1564" s="234"/>
      <c r="J1564" s="234"/>
    </row>
    <row r="1565" spans="2:10">
      <c r="B1565" s="232"/>
      <c r="E1565" s="232"/>
      <c r="F1565" s="234"/>
      <c r="H1565" s="234"/>
      <c r="I1565" s="234"/>
      <c r="J1565" s="234"/>
    </row>
    <row r="1566" spans="2:10">
      <c r="B1566" s="232"/>
      <c r="E1566" s="232"/>
      <c r="F1566" s="234"/>
      <c r="H1566" s="234"/>
      <c r="I1566" s="234"/>
      <c r="J1566" s="234"/>
    </row>
    <row r="1567" spans="2:10">
      <c r="B1567" s="232"/>
      <c r="E1567" s="232"/>
      <c r="F1567" s="234"/>
      <c r="H1567" s="234"/>
      <c r="I1567" s="234"/>
      <c r="J1567" s="234"/>
    </row>
    <row r="1568" spans="2:10">
      <c r="B1568" s="232"/>
      <c r="E1568" s="232"/>
      <c r="F1568" s="234"/>
      <c r="H1568" s="234"/>
      <c r="I1568" s="234"/>
      <c r="J1568" s="234"/>
    </row>
    <row r="1569" spans="2:10">
      <c r="B1569" s="232"/>
      <c r="E1569" s="232"/>
      <c r="F1569" s="234"/>
      <c r="H1569" s="234"/>
      <c r="I1569" s="234"/>
      <c r="J1569" s="234"/>
    </row>
    <row r="1570" spans="2:10">
      <c r="B1570" s="232"/>
      <c r="E1570" s="232"/>
      <c r="F1570" s="234"/>
      <c r="H1570" s="234"/>
      <c r="I1570" s="234"/>
      <c r="J1570" s="234"/>
    </row>
    <row r="1571" spans="2:10">
      <c r="B1571" s="232"/>
      <c r="E1571" s="232"/>
      <c r="F1571" s="234"/>
      <c r="H1571" s="234"/>
      <c r="I1571" s="234"/>
      <c r="J1571" s="234"/>
    </row>
    <row r="1572" spans="2:10">
      <c r="B1572" s="232"/>
      <c r="E1572" s="232"/>
      <c r="F1572" s="234"/>
      <c r="H1572" s="234"/>
      <c r="I1572" s="234"/>
      <c r="J1572" s="234"/>
    </row>
    <row r="1573" spans="2:10">
      <c r="B1573" s="232"/>
      <c r="E1573" s="232"/>
      <c r="F1573" s="234"/>
      <c r="H1573" s="234"/>
      <c r="I1573" s="234"/>
      <c r="J1573" s="234"/>
    </row>
    <row r="1574" spans="2:10">
      <c r="B1574" s="232"/>
      <c r="E1574" s="232"/>
      <c r="F1574" s="234"/>
      <c r="H1574" s="234"/>
      <c r="I1574" s="234"/>
      <c r="J1574" s="234"/>
    </row>
    <row r="1575" spans="2:10">
      <c r="B1575" s="232"/>
      <c r="E1575" s="232"/>
      <c r="F1575" s="234"/>
      <c r="H1575" s="234"/>
      <c r="I1575" s="234"/>
      <c r="J1575" s="234"/>
    </row>
    <row r="1576" spans="2:10">
      <c r="B1576" s="232"/>
      <c r="E1576" s="232"/>
      <c r="F1576" s="234"/>
      <c r="H1576" s="234"/>
      <c r="I1576" s="234"/>
      <c r="J1576" s="234"/>
    </row>
    <row r="1577" spans="2:10">
      <c r="B1577" s="232"/>
      <c r="E1577" s="232"/>
      <c r="F1577" s="234"/>
      <c r="H1577" s="234"/>
      <c r="I1577" s="234"/>
      <c r="J1577" s="234"/>
    </row>
    <row r="1578" spans="2:10">
      <c r="B1578" s="232"/>
      <c r="E1578" s="232"/>
      <c r="F1578" s="234"/>
      <c r="H1578" s="234"/>
      <c r="I1578" s="234"/>
      <c r="J1578" s="234"/>
    </row>
    <row r="1579" spans="2:10">
      <c r="B1579" s="232"/>
      <c r="E1579" s="232"/>
      <c r="F1579" s="234"/>
      <c r="H1579" s="234"/>
      <c r="I1579" s="234"/>
      <c r="J1579" s="234"/>
    </row>
    <row r="1580" spans="2:10">
      <c r="B1580" s="232"/>
      <c r="E1580" s="232"/>
      <c r="F1580" s="234"/>
      <c r="H1580" s="234"/>
      <c r="I1580" s="234"/>
      <c r="J1580" s="234"/>
    </row>
    <row r="1581" spans="2:10">
      <c r="B1581" s="232"/>
      <c r="E1581" s="232"/>
      <c r="F1581" s="234"/>
      <c r="H1581" s="234"/>
      <c r="I1581" s="234"/>
      <c r="J1581" s="234"/>
    </row>
    <row r="1582" spans="2:10">
      <c r="B1582" s="232"/>
      <c r="E1582" s="232"/>
      <c r="F1582" s="234"/>
      <c r="H1582" s="234"/>
      <c r="I1582" s="234"/>
      <c r="J1582" s="234"/>
    </row>
    <row r="1583" spans="2:10">
      <c r="B1583" s="232"/>
      <c r="E1583" s="232"/>
      <c r="F1583" s="234"/>
      <c r="H1583" s="234"/>
      <c r="I1583" s="234"/>
      <c r="J1583" s="234"/>
    </row>
    <row r="1584" spans="2:10">
      <c r="B1584" s="232"/>
      <c r="E1584" s="232"/>
      <c r="F1584" s="234"/>
      <c r="H1584" s="234"/>
      <c r="I1584" s="234"/>
      <c r="J1584" s="234"/>
    </row>
    <row r="1585" spans="2:10">
      <c r="B1585" s="232"/>
      <c r="E1585" s="232"/>
      <c r="F1585" s="234"/>
      <c r="H1585" s="234"/>
      <c r="I1585" s="234"/>
      <c r="J1585" s="234"/>
    </row>
    <row r="1586" spans="2:10">
      <c r="B1586" s="232"/>
      <c r="E1586" s="232"/>
      <c r="F1586" s="234"/>
      <c r="H1586" s="234"/>
      <c r="I1586" s="234"/>
      <c r="J1586" s="234"/>
    </row>
    <row r="1587" spans="2:10">
      <c r="B1587" s="232"/>
      <c r="E1587" s="232"/>
      <c r="F1587" s="234"/>
      <c r="H1587" s="234"/>
      <c r="I1587" s="234"/>
      <c r="J1587" s="234"/>
    </row>
    <row r="1588" spans="2:10">
      <c r="B1588" s="232"/>
      <c r="E1588" s="232"/>
      <c r="F1588" s="234"/>
      <c r="H1588" s="234"/>
      <c r="I1588" s="234"/>
      <c r="J1588" s="234"/>
    </row>
    <row r="1589" spans="2:10">
      <c r="B1589" s="232"/>
      <c r="E1589" s="232"/>
      <c r="F1589" s="234"/>
      <c r="H1589" s="234"/>
      <c r="I1589" s="234"/>
      <c r="J1589" s="234"/>
    </row>
    <row r="1590" spans="2:10">
      <c r="B1590" s="232"/>
      <c r="E1590" s="232"/>
      <c r="F1590" s="234"/>
      <c r="H1590" s="234"/>
      <c r="I1590" s="234"/>
      <c r="J1590" s="234"/>
    </row>
    <row r="1591" spans="2:10">
      <c r="B1591" s="232"/>
      <c r="E1591" s="232"/>
      <c r="F1591" s="234"/>
      <c r="H1591" s="234"/>
      <c r="I1591" s="234"/>
      <c r="J1591" s="234"/>
    </row>
    <row r="1592" spans="2:10">
      <c r="B1592" s="232"/>
      <c r="E1592" s="232"/>
      <c r="F1592" s="234"/>
      <c r="H1592" s="234"/>
      <c r="I1592" s="234"/>
      <c r="J1592" s="234"/>
    </row>
    <row r="1593" spans="2:10">
      <c r="B1593" s="232"/>
      <c r="E1593" s="232"/>
      <c r="F1593" s="234"/>
      <c r="H1593" s="234"/>
      <c r="I1593" s="234"/>
      <c r="J1593" s="234"/>
    </row>
    <row r="1594" spans="2:10">
      <c r="B1594" s="232"/>
      <c r="E1594" s="232"/>
      <c r="F1594" s="234"/>
      <c r="H1594" s="234"/>
      <c r="I1594" s="234"/>
      <c r="J1594" s="234"/>
    </row>
    <row r="1595" spans="2:10">
      <c r="B1595" s="232"/>
      <c r="E1595" s="232"/>
      <c r="F1595" s="234"/>
      <c r="H1595" s="234"/>
      <c r="I1595" s="234"/>
      <c r="J1595" s="234"/>
    </row>
    <row r="1596" spans="2:10">
      <c r="B1596" s="232"/>
      <c r="E1596" s="232"/>
      <c r="F1596" s="234"/>
      <c r="H1596" s="234"/>
      <c r="I1596" s="234"/>
      <c r="J1596" s="234"/>
    </row>
    <row r="1597" spans="2:10">
      <c r="B1597" s="232"/>
      <c r="E1597" s="232"/>
      <c r="F1597" s="234"/>
      <c r="H1597" s="234"/>
      <c r="I1597" s="234"/>
      <c r="J1597" s="234"/>
    </row>
    <row r="1598" spans="2:10">
      <c r="B1598" s="232"/>
      <c r="E1598" s="232"/>
      <c r="F1598" s="234"/>
      <c r="H1598" s="234"/>
      <c r="I1598" s="234"/>
      <c r="J1598" s="234"/>
    </row>
    <row r="1599" spans="2:10">
      <c r="B1599" s="232"/>
      <c r="E1599" s="232"/>
      <c r="F1599" s="234"/>
      <c r="H1599" s="234"/>
      <c r="I1599" s="234"/>
      <c r="J1599" s="234"/>
    </row>
    <row r="1600" spans="2:10">
      <c r="B1600" s="232"/>
      <c r="E1600" s="232"/>
      <c r="F1600" s="234"/>
      <c r="H1600" s="234"/>
      <c r="I1600" s="234"/>
      <c r="J1600" s="234"/>
    </row>
    <row r="1601" spans="2:10">
      <c r="B1601" s="232"/>
      <c r="E1601" s="232"/>
      <c r="F1601" s="234"/>
      <c r="H1601" s="234"/>
      <c r="I1601" s="234"/>
      <c r="J1601" s="234"/>
    </row>
    <row r="1602" spans="2:10">
      <c r="B1602" s="232"/>
      <c r="E1602" s="232"/>
      <c r="F1602" s="234"/>
      <c r="H1602" s="234"/>
      <c r="I1602" s="234"/>
      <c r="J1602" s="234"/>
    </row>
    <row r="1603" spans="2:10">
      <c r="B1603" s="232"/>
      <c r="E1603" s="232"/>
      <c r="F1603" s="234"/>
      <c r="H1603" s="234"/>
      <c r="I1603" s="234"/>
      <c r="J1603" s="234"/>
    </row>
    <row r="1604" spans="2:10">
      <c r="B1604" s="232"/>
      <c r="E1604" s="232"/>
      <c r="F1604" s="234"/>
      <c r="H1604" s="234"/>
      <c r="I1604" s="234"/>
      <c r="J1604" s="234"/>
    </row>
    <row r="1605" spans="2:10">
      <c r="B1605" s="232"/>
      <c r="E1605" s="232"/>
      <c r="F1605" s="234"/>
      <c r="H1605" s="234"/>
      <c r="I1605" s="234"/>
      <c r="J1605" s="234"/>
    </row>
    <row r="1606" spans="2:10">
      <c r="B1606" s="232"/>
      <c r="E1606" s="232"/>
      <c r="F1606" s="234"/>
      <c r="H1606" s="234"/>
      <c r="I1606" s="234"/>
      <c r="J1606" s="234"/>
    </row>
    <row r="1607" spans="2:10">
      <c r="B1607" s="232"/>
      <c r="E1607" s="232"/>
      <c r="F1607" s="234"/>
      <c r="H1607" s="234"/>
      <c r="I1607" s="234"/>
      <c r="J1607" s="234"/>
    </row>
    <row r="1608" spans="2:10">
      <c r="B1608" s="232"/>
      <c r="E1608" s="232"/>
      <c r="F1608" s="234"/>
      <c r="H1608" s="234"/>
      <c r="I1608" s="234"/>
      <c r="J1608" s="234"/>
    </row>
    <row r="1609" spans="2:10">
      <c r="B1609" s="232"/>
      <c r="E1609" s="232"/>
      <c r="F1609" s="234"/>
      <c r="H1609" s="234"/>
      <c r="I1609" s="234"/>
      <c r="J1609" s="234"/>
    </row>
    <row r="1610" spans="2:10">
      <c r="B1610" s="232"/>
      <c r="E1610" s="232"/>
      <c r="F1610" s="234"/>
      <c r="H1610" s="234"/>
      <c r="I1610" s="234"/>
      <c r="J1610" s="234"/>
    </row>
    <row r="1611" spans="2:10">
      <c r="B1611" s="232"/>
      <c r="E1611" s="232"/>
      <c r="F1611" s="234"/>
      <c r="H1611" s="234"/>
      <c r="I1611" s="234"/>
      <c r="J1611" s="234"/>
    </row>
    <row r="1612" spans="2:10">
      <c r="B1612" s="232"/>
      <c r="E1612" s="232"/>
      <c r="F1612" s="234"/>
      <c r="H1612" s="234"/>
      <c r="I1612" s="234"/>
      <c r="J1612" s="234"/>
    </row>
    <row r="1613" spans="2:10">
      <c r="B1613" s="232"/>
      <c r="E1613" s="232"/>
      <c r="F1613" s="234"/>
      <c r="H1613" s="234"/>
      <c r="I1613" s="234"/>
      <c r="J1613" s="234"/>
    </row>
    <row r="1614" spans="2:10">
      <c r="B1614" s="232"/>
      <c r="E1614" s="232"/>
      <c r="F1614" s="234"/>
      <c r="H1614" s="234"/>
      <c r="I1614" s="234"/>
      <c r="J1614" s="234"/>
    </row>
    <row r="1615" spans="2:10">
      <c r="B1615" s="232"/>
      <c r="E1615" s="232"/>
      <c r="F1615" s="234"/>
      <c r="H1615" s="234"/>
      <c r="I1615" s="234"/>
      <c r="J1615" s="234"/>
    </row>
    <row r="1616" spans="2:10">
      <c r="B1616" s="232"/>
      <c r="E1616" s="232"/>
      <c r="F1616" s="234"/>
      <c r="H1616" s="234"/>
      <c r="I1616" s="234"/>
      <c r="J1616" s="234"/>
    </row>
    <row r="1617" spans="2:10">
      <c r="B1617" s="232"/>
      <c r="E1617" s="232"/>
      <c r="F1617" s="234"/>
      <c r="H1617" s="234"/>
      <c r="I1617" s="234"/>
      <c r="J1617" s="234"/>
    </row>
    <row r="1618" spans="2:10">
      <c r="B1618" s="232"/>
      <c r="E1618" s="232"/>
      <c r="F1618" s="234"/>
      <c r="H1618" s="234"/>
      <c r="I1618" s="234"/>
      <c r="J1618" s="234"/>
    </row>
    <row r="1619" spans="2:10">
      <c r="B1619" s="232"/>
      <c r="E1619" s="232"/>
      <c r="F1619" s="234"/>
      <c r="H1619" s="234"/>
      <c r="I1619" s="234"/>
      <c r="J1619" s="234"/>
    </row>
    <row r="1620" spans="2:10">
      <c r="B1620" s="232"/>
      <c r="E1620" s="232"/>
      <c r="F1620" s="234"/>
      <c r="H1620" s="234"/>
      <c r="I1620" s="234"/>
      <c r="J1620" s="234"/>
    </row>
    <row r="1621" spans="2:10">
      <c r="B1621" s="232"/>
      <c r="E1621" s="232"/>
      <c r="F1621" s="234"/>
      <c r="H1621" s="234"/>
      <c r="I1621" s="234"/>
      <c r="J1621" s="234"/>
    </row>
    <row r="1622" spans="2:10">
      <c r="B1622" s="232"/>
      <c r="E1622" s="232"/>
      <c r="F1622" s="234"/>
      <c r="H1622" s="234"/>
      <c r="I1622" s="234"/>
      <c r="J1622" s="234"/>
    </row>
    <row r="1623" spans="2:10">
      <c r="B1623" s="232"/>
      <c r="E1623" s="232"/>
      <c r="F1623" s="234"/>
      <c r="H1623" s="234"/>
      <c r="I1623" s="234"/>
      <c r="J1623" s="234"/>
    </row>
    <row r="1624" spans="2:10">
      <c r="B1624" s="232"/>
      <c r="E1624" s="232"/>
      <c r="F1624" s="234"/>
      <c r="H1624" s="234"/>
      <c r="I1624" s="234"/>
      <c r="J1624" s="234"/>
    </row>
    <row r="1625" spans="2:10">
      <c r="B1625" s="232"/>
      <c r="E1625" s="232"/>
      <c r="F1625" s="234"/>
      <c r="H1625" s="234"/>
      <c r="I1625" s="234"/>
      <c r="J1625" s="234"/>
    </row>
    <row r="1626" spans="2:10">
      <c r="B1626" s="232"/>
      <c r="E1626" s="232"/>
      <c r="F1626" s="234"/>
      <c r="H1626" s="234"/>
      <c r="I1626" s="234"/>
      <c r="J1626" s="234"/>
    </row>
    <row r="1627" spans="2:10">
      <c r="B1627" s="232"/>
      <c r="E1627" s="232"/>
      <c r="F1627" s="234"/>
      <c r="H1627" s="234"/>
      <c r="I1627" s="234"/>
      <c r="J1627" s="234"/>
    </row>
    <row r="1628" spans="2:10">
      <c r="B1628" s="232"/>
      <c r="E1628" s="232"/>
      <c r="F1628" s="234"/>
      <c r="H1628" s="234"/>
      <c r="I1628" s="234"/>
      <c r="J1628" s="234"/>
    </row>
    <row r="1629" spans="2:10">
      <c r="B1629" s="232"/>
      <c r="E1629" s="232"/>
      <c r="F1629" s="234"/>
      <c r="H1629" s="234"/>
      <c r="I1629" s="234"/>
      <c r="J1629" s="234"/>
    </row>
    <row r="1630" spans="2:10">
      <c r="B1630" s="232"/>
      <c r="E1630" s="232"/>
      <c r="F1630" s="234"/>
      <c r="H1630" s="234"/>
      <c r="I1630" s="234"/>
      <c r="J1630" s="234"/>
    </row>
    <row r="1631" spans="2:10">
      <c r="B1631" s="232"/>
      <c r="E1631" s="232"/>
      <c r="F1631" s="234"/>
      <c r="H1631" s="234"/>
      <c r="I1631" s="234"/>
      <c r="J1631" s="234"/>
    </row>
    <row r="1632" spans="2:10">
      <c r="B1632" s="232"/>
      <c r="E1632" s="232"/>
      <c r="F1632" s="234"/>
      <c r="H1632" s="234"/>
      <c r="I1632" s="234"/>
      <c r="J1632" s="234"/>
    </row>
    <row r="1633" spans="2:10">
      <c r="B1633" s="232"/>
      <c r="E1633" s="232"/>
      <c r="F1633" s="234"/>
      <c r="H1633" s="234"/>
      <c r="I1633" s="234"/>
      <c r="J1633" s="234"/>
    </row>
    <row r="1634" spans="2:10">
      <c r="B1634" s="232"/>
      <c r="E1634" s="232"/>
      <c r="F1634" s="234"/>
      <c r="H1634" s="234"/>
      <c r="I1634" s="234"/>
      <c r="J1634" s="234"/>
    </row>
    <row r="1635" spans="2:10">
      <c r="B1635" s="232"/>
      <c r="E1635" s="232"/>
      <c r="F1635" s="234"/>
      <c r="H1635" s="234"/>
      <c r="I1635" s="234"/>
      <c r="J1635" s="234"/>
    </row>
    <row r="1636" spans="2:10">
      <c r="B1636" s="232"/>
      <c r="E1636" s="232"/>
      <c r="F1636" s="234"/>
      <c r="H1636" s="234"/>
      <c r="I1636" s="234"/>
      <c r="J1636" s="234"/>
    </row>
    <row r="1637" spans="2:10">
      <c r="B1637" s="232"/>
      <c r="E1637" s="232"/>
      <c r="F1637" s="234"/>
      <c r="H1637" s="234"/>
      <c r="I1637" s="234"/>
      <c r="J1637" s="234"/>
    </row>
    <row r="1638" spans="2:10">
      <c r="B1638" s="232"/>
      <c r="E1638" s="232"/>
      <c r="F1638" s="234"/>
      <c r="H1638" s="234"/>
      <c r="I1638" s="234"/>
      <c r="J1638" s="234"/>
    </row>
    <row r="1639" spans="2:10">
      <c r="B1639" s="232"/>
      <c r="E1639" s="232"/>
      <c r="F1639" s="234"/>
      <c r="H1639" s="234"/>
      <c r="I1639" s="234"/>
      <c r="J1639" s="234"/>
    </row>
    <row r="1640" spans="2:10">
      <c r="B1640" s="232"/>
      <c r="E1640" s="232"/>
      <c r="F1640" s="234"/>
      <c r="H1640" s="234"/>
      <c r="I1640" s="234"/>
      <c r="J1640" s="234"/>
    </row>
    <row r="1641" spans="2:10">
      <c r="B1641" s="232"/>
      <c r="E1641" s="232"/>
      <c r="F1641" s="234"/>
      <c r="H1641" s="234"/>
      <c r="I1641" s="234"/>
      <c r="J1641" s="234"/>
    </row>
    <row r="1642" spans="2:10">
      <c r="B1642" s="232"/>
      <c r="E1642" s="232"/>
      <c r="F1642" s="234"/>
      <c r="H1642" s="234"/>
      <c r="I1642" s="234"/>
      <c r="J1642" s="234"/>
    </row>
    <row r="1643" spans="2:10">
      <c r="B1643" s="232"/>
      <c r="E1643" s="232"/>
      <c r="F1643" s="234"/>
      <c r="H1643" s="234"/>
      <c r="I1643" s="234"/>
      <c r="J1643" s="234"/>
    </row>
    <row r="1644" spans="2:10">
      <c r="B1644" s="232"/>
      <c r="E1644" s="232"/>
      <c r="F1644" s="234"/>
      <c r="H1644" s="234"/>
      <c r="I1644" s="234"/>
      <c r="J1644" s="234"/>
    </row>
    <row r="1645" spans="2:10">
      <c r="B1645" s="232"/>
      <c r="E1645" s="232"/>
      <c r="F1645" s="234"/>
      <c r="H1645" s="234"/>
      <c r="I1645" s="234"/>
      <c r="J1645" s="234"/>
    </row>
    <row r="1646" spans="2:10">
      <c r="B1646" s="232"/>
      <c r="E1646" s="232"/>
      <c r="F1646" s="234"/>
      <c r="H1646" s="234"/>
      <c r="I1646" s="234"/>
      <c r="J1646" s="234"/>
    </row>
    <row r="1647" spans="2:10">
      <c r="B1647" s="232"/>
      <c r="E1647" s="232"/>
      <c r="F1647" s="234"/>
      <c r="H1647" s="234"/>
      <c r="I1647" s="234"/>
      <c r="J1647" s="234"/>
    </row>
    <row r="1648" spans="2:10">
      <c r="B1648" s="232"/>
      <c r="E1648" s="232"/>
      <c r="F1648" s="234"/>
      <c r="H1648" s="234"/>
      <c r="I1648" s="234"/>
      <c r="J1648" s="234"/>
    </row>
    <row r="1649" spans="2:10">
      <c r="B1649" s="232"/>
      <c r="E1649" s="232"/>
      <c r="F1649" s="234"/>
      <c r="H1649" s="234"/>
      <c r="I1649" s="234"/>
      <c r="J1649" s="234"/>
    </row>
    <row r="1650" spans="2:10">
      <c r="B1650" s="232"/>
      <c r="E1650" s="232"/>
      <c r="F1650" s="234"/>
      <c r="H1650" s="234"/>
      <c r="I1650" s="234"/>
      <c r="J1650" s="234"/>
    </row>
    <row r="1651" spans="2:10">
      <c r="B1651" s="232"/>
      <c r="E1651" s="232"/>
      <c r="F1651" s="234"/>
      <c r="H1651" s="234"/>
      <c r="I1651" s="234"/>
      <c r="J1651" s="234"/>
    </row>
    <row r="1652" spans="2:10">
      <c r="B1652" s="232"/>
      <c r="E1652" s="232"/>
      <c r="F1652" s="234"/>
      <c r="H1652" s="234"/>
      <c r="I1652" s="234"/>
      <c r="J1652" s="234"/>
    </row>
    <row r="1653" spans="2:10">
      <c r="B1653" s="232"/>
      <c r="E1653" s="232"/>
      <c r="F1653" s="234"/>
      <c r="H1653" s="234"/>
      <c r="I1653" s="234"/>
      <c r="J1653" s="234"/>
    </row>
    <row r="1654" spans="2:10">
      <c r="B1654" s="232"/>
      <c r="E1654" s="232"/>
      <c r="F1654" s="234"/>
      <c r="H1654" s="234"/>
      <c r="I1654" s="234"/>
      <c r="J1654" s="234"/>
    </row>
    <row r="1655" spans="2:10">
      <c r="B1655" s="232"/>
      <c r="E1655" s="232"/>
      <c r="F1655" s="234"/>
      <c r="H1655" s="234"/>
      <c r="I1655" s="234"/>
      <c r="J1655" s="234"/>
    </row>
    <row r="1656" spans="2:10">
      <c r="B1656" s="232"/>
      <c r="E1656" s="232"/>
      <c r="F1656" s="234"/>
      <c r="H1656" s="234"/>
      <c r="I1656" s="234"/>
      <c r="J1656" s="234"/>
    </row>
    <row r="1657" spans="2:10">
      <c r="B1657" s="232"/>
      <c r="E1657" s="232"/>
      <c r="F1657" s="234"/>
      <c r="H1657" s="234"/>
      <c r="I1657" s="234"/>
      <c r="J1657" s="234"/>
    </row>
    <row r="1658" spans="2:10">
      <c r="B1658" s="232"/>
      <c r="E1658" s="232"/>
      <c r="F1658" s="234"/>
      <c r="H1658" s="234"/>
      <c r="I1658" s="234"/>
      <c r="J1658" s="234"/>
    </row>
    <row r="1659" spans="2:10">
      <c r="B1659" s="232"/>
      <c r="E1659" s="232"/>
      <c r="F1659" s="234"/>
      <c r="H1659" s="234"/>
      <c r="I1659" s="234"/>
      <c r="J1659" s="234"/>
    </row>
    <row r="1660" spans="2:10">
      <c r="B1660" s="232"/>
      <c r="E1660" s="232"/>
      <c r="F1660" s="234"/>
      <c r="H1660" s="234"/>
      <c r="I1660" s="234"/>
      <c r="J1660" s="234"/>
    </row>
    <row r="1661" spans="2:10">
      <c r="B1661" s="232"/>
      <c r="E1661" s="232"/>
      <c r="F1661" s="234"/>
      <c r="H1661" s="234"/>
      <c r="I1661" s="234"/>
      <c r="J1661" s="234"/>
    </row>
    <row r="1662" spans="2:10">
      <c r="B1662" s="232"/>
      <c r="E1662" s="232"/>
      <c r="F1662" s="234"/>
      <c r="H1662" s="234"/>
      <c r="I1662" s="234"/>
      <c r="J1662" s="234"/>
    </row>
    <row r="1663" spans="2:10">
      <c r="B1663" s="232"/>
      <c r="E1663" s="232"/>
      <c r="F1663" s="234"/>
      <c r="H1663" s="234"/>
      <c r="I1663" s="234"/>
      <c r="J1663" s="234"/>
    </row>
    <row r="1664" spans="2:10">
      <c r="B1664" s="232"/>
      <c r="E1664" s="232"/>
      <c r="F1664" s="234"/>
      <c r="H1664" s="234"/>
      <c r="I1664" s="234"/>
      <c r="J1664" s="234"/>
    </row>
    <row r="1665" spans="2:10">
      <c r="B1665" s="232"/>
      <c r="E1665" s="232"/>
      <c r="F1665" s="234"/>
      <c r="H1665" s="234"/>
      <c r="I1665" s="234"/>
      <c r="J1665" s="234"/>
    </row>
    <row r="1666" spans="2:10">
      <c r="B1666" s="232"/>
      <c r="E1666" s="232"/>
      <c r="F1666" s="234"/>
      <c r="H1666" s="234"/>
      <c r="I1666" s="234"/>
      <c r="J1666" s="234"/>
    </row>
    <row r="1667" spans="2:10">
      <c r="B1667" s="232"/>
      <c r="E1667" s="232"/>
      <c r="F1667" s="234"/>
      <c r="H1667" s="234"/>
      <c r="I1667" s="234"/>
      <c r="J1667" s="234"/>
    </row>
    <row r="1668" spans="2:10">
      <c r="B1668" s="232"/>
      <c r="E1668" s="232"/>
      <c r="F1668" s="234"/>
      <c r="H1668" s="234"/>
      <c r="I1668" s="234"/>
      <c r="J1668" s="234"/>
    </row>
    <row r="1669" spans="2:10">
      <c r="B1669" s="232"/>
      <c r="E1669" s="232"/>
      <c r="F1669" s="234"/>
      <c r="H1669" s="234"/>
      <c r="I1669" s="234"/>
      <c r="J1669" s="234"/>
    </row>
    <row r="1670" spans="2:10">
      <c r="B1670" s="232"/>
      <c r="E1670" s="232"/>
      <c r="F1670" s="234"/>
      <c r="H1670" s="234"/>
      <c r="I1670" s="234"/>
      <c r="J1670" s="234"/>
    </row>
    <row r="1671" spans="2:10">
      <c r="B1671" s="232"/>
      <c r="E1671" s="232"/>
      <c r="F1671" s="234"/>
      <c r="H1671" s="234"/>
      <c r="I1671" s="234"/>
      <c r="J1671" s="234"/>
    </row>
    <row r="1672" spans="2:10">
      <c r="B1672" s="232"/>
      <c r="E1672" s="232"/>
      <c r="F1672" s="234"/>
      <c r="H1672" s="234"/>
      <c r="I1672" s="234"/>
      <c r="J1672" s="234"/>
    </row>
    <row r="1673" spans="2:10">
      <c r="B1673" s="232"/>
      <c r="E1673" s="232"/>
      <c r="F1673" s="234"/>
      <c r="H1673" s="234"/>
      <c r="I1673" s="234"/>
      <c r="J1673" s="234"/>
    </row>
    <row r="1674" spans="2:10">
      <c r="B1674" s="232"/>
      <c r="E1674" s="232"/>
      <c r="F1674" s="234"/>
      <c r="H1674" s="234"/>
      <c r="I1674" s="234"/>
      <c r="J1674" s="234"/>
    </row>
    <row r="1675" spans="2:10">
      <c r="B1675" s="232"/>
      <c r="E1675" s="232"/>
      <c r="F1675" s="234"/>
      <c r="H1675" s="234"/>
      <c r="I1675" s="234"/>
      <c r="J1675" s="234"/>
    </row>
    <row r="1676" spans="2:10">
      <c r="B1676" s="232"/>
      <c r="E1676" s="232"/>
      <c r="F1676" s="234"/>
      <c r="H1676" s="234"/>
      <c r="I1676" s="234"/>
      <c r="J1676" s="234"/>
    </row>
    <row r="1677" spans="2:10">
      <c r="B1677" s="232"/>
      <c r="E1677" s="232"/>
      <c r="F1677" s="234"/>
      <c r="H1677" s="234"/>
      <c r="I1677" s="234"/>
      <c r="J1677" s="234"/>
    </row>
    <row r="1678" spans="2:10">
      <c r="B1678" s="232"/>
      <c r="E1678" s="232"/>
      <c r="F1678" s="234"/>
      <c r="H1678" s="234"/>
      <c r="I1678" s="234"/>
      <c r="J1678" s="234"/>
    </row>
    <row r="1679" spans="2:10">
      <c r="B1679" s="232"/>
      <c r="E1679" s="232"/>
      <c r="F1679" s="234"/>
      <c r="H1679" s="234"/>
      <c r="I1679" s="234"/>
      <c r="J1679" s="234"/>
    </row>
    <row r="1680" spans="2:10">
      <c r="B1680" s="232"/>
      <c r="E1680" s="232"/>
      <c r="F1680" s="234"/>
      <c r="H1680" s="234"/>
      <c r="I1680" s="234"/>
      <c r="J1680" s="234"/>
    </row>
    <row r="1681" spans="2:10">
      <c r="B1681" s="232"/>
      <c r="E1681" s="232"/>
      <c r="F1681" s="234"/>
      <c r="H1681" s="234"/>
      <c r="I1681" s="234"/>
      <c r="J1681" s="234"/>
    </row>
    <row r="1682" spans="2:10">
      <c r="B1682" s="232"/>
      <c r="E1682" s="232"/>
      <c r="F1682" s="234"/>
      <c r="H1682" s="234"/>
      <c r="I1682" s="234"/>
      <c r="J1682" s="234"/>
    </row>
    <row r="1683" spans="2:10">
      <c r="B1683" s="232"/>
      <c r="E1683" s="232"/>
      <c r="F1683" s="234"/>
      <c r="H1683" s="234"/>
      <c r="I1683" s="234"/>
      <c r="J1683" s="234"/>
    </row>
    <row r="1684" spans="2:10">
      <c r="B1684" s="232"/>
      <c r="E1684" s="232"/>
      <c r="F1684" s="234"/>
      <c r="H1684" s="234"/>
      <c r="I1684" s="234"/>
      <c r="J1684" s="234"/>
    </row>
    <row r="1685" spans="2:10">
      <c r="B1685" s="232"/>
      <c r="E1685" s="232"/>
      <c r="F1685" s="234"/>
      <c r="H1685" s="234"/>
      <c r="I1685" s="234"/>
      <c r="J1685" s="234"/>
    </row>
    <row r="1686" spans="2:10">
      <c r="B1686" s="232"/>
      <c r="E1686" s="232"/>
      <c r="F1686" s="234"/>
      <c r="H1686" s="234"/>
      <c r="I1686" s="234"/>
      <c r="J1686" s="234"/>
    </row>
    <row r="1687" spans="2:10">
      <c r="B1687" s="232"/>
      <c r="E1687" s="232"/>
      <c r="F1687" s="234"/>
      <c r="H1687" s="234"/>
      <c r="I1687" s="234"/>
      <c r="J1687" s="234"/>
    </row>
    <row r="1688" spans="2:10">
      <c r="B1688" s="232"/>
      <c r="E1688" s="232"/>
      <c r="F1688" s="234"/>
      <c r="H1688" s="234"/>
      <c r="I1688" s="234"/>
      <c r="J1688" s="234"/>
    </row>
    <row r="1689" spans="2:10">
      <c r="B1689" s="232"/>
      <c r="E1689" s="232"/>
      <c r="F1689" s="234"/>
      <c r="H1689" s="234"/>
      <c r="I1689" s="234"/>
      <c r="J1689" s="234"/>
    </row>
    <row r="1690" spans="2:10">
      <c r="B1690" s="232"/>
      <c r="E1690" s="232"/>
      <c r="F1690" s="234"/>
      <c r="H1690" s="234"/>
      <c r="I1690" s="234"/>
      <c r="J1690" s="234"/>
    </row>
    <row r="1691" spans="2:10">
      <c r="B1691" s="232"/>
      <c r="E1691" s="232"/>
      <c r="F1691" s="234"/>
      <c r="H1691" s="234"/>
      <c r="I1691" s="234"/>
      <c r="J1691" s="234"/>
    </row>
    <row r="1692" spans="2:10">
      <c r="B1692" s="232"/>
      <c r="E1692" s="232"/>
      <c r="F1692" s="234"/>
      <c r="H1692" s="234"/>
      <c r="I1692" s="234"/>
      <c r="J1692" s="234"/>
    </row>
    <row r="1693" spans="2:10">
      <c r="B1693" s="232"/>
      <c r="E1693" s="232"/>
      <c r="F1693" s="234"/>
      <c r="H1693" s="234"/>
      <c r="I1693" s="234"/>
      <c r="J1693" s="234"/>
    </row>
    <row r="1694" spans="2:10">
      <c r="B1694" s="232"/>
      <c r="E1694" s="232"/>
      <c r="F1694" s="234"/>
      <c r="H1694" s="234"/>
      <c r="I1694" s="234"/>
      <c r="J1694" s="234"/>
    </row>
    <row r="1695" spans="2:10">
      <c r="B1695" s="232"/>
      <c r="E1695" s="232"/>
      <c r="F1695" s="234"/>
      <c r="H1695" s="234"/>
      <c r="I1695" s="234"/>
      <c r="J1695" s="234"/>
    </row>
    <row r="1696" spans="2:10">
      <c r="B1696" s="232"/>
      <c r="E1696" s="232"/>
      <c r="F1696" s="234"/>
      <c r="H1696" s="234"/>
      <c r="I1696" s="234"/>
      <c r="J1696" s="234"/>
    </row>
    <row r="1697" spans="2:10">
      <c r="B1697" s="232"/>
      <c r="E1697" s="232"/>
      <c r="F1697" s="234"/>
      <c r="H1697" s="234"/>
      <c r="I1697" s="234"/>
      <c r="J1697" s="234"/>
    </row>
    <row r="1698" spans="2:10">
      <c r="B1698" s="232"/>
      <c r="E1698" s="232"/>
      <c r="F1698" s="234"/>
      <c r="H1698" s="234"/>
      <c r="I1698" s="234"/>
      <c r="J1698" s="234"/>
    </row>
    <row r="1699" spans="2:10">
      <c r="B1699" s="232"/>
      <c r="E1699" s="232"/>
      <c r="F1699" s="234"/>
      <c r="H1699" s="234"/>
      <c r="I1699" s="234"/>
      <c r="J1699" s="234"/>
    </row>
    <row r="1700" spans="2:10">
      <c r="B1700" s="232"/>
      <c r="E1700" s="232"/>
      <c r="F1700" s="234"/>
      <c r="H1700" s="234"/>
      <c r="I1700" s="234"/>
      <c r="J1700" s="234"/>
    </row>
    <row r="1701" spans="2:10">
      <c r="B1701" s="232"/>
      <c r="E1701" s="232"/>
      <c r="F1701" s="234"/>
      <c r="H1701" s="234"/>
      <c r="I1701" s="234"/>
      <c r="J1701" s="234"/>
    </row>
    <row r="1702" spans="2:10">
      <c r="B1702" s="232"/>
      <c r="E1702" s="232"/>
      <c r="F1702" s="234"/>
      <c r="H1702" s="234"/>
      <c r="I1702" s="234"/>
      <c r="J1702" s="234"/>
    </row>
    <row r="1703" spans="2:10">
      <c r="B1703" s="232"/>
      <c r="E1703" s="232"/>
      <c r="F1703" s="234"/>
      <c r="H1703" s="234"/>
      <c r="I1703" s="234"/>
      <c r="J1703" s="234"/>
    </row>
    <row r="1704" spans="2:10">
      <c r="B1704" s="232"/>
      <c r="E1704" s="232"/>
      <c r="F1704" s="234"/>
      <c r="H1704" s="234"/>
      <c r="I1704" s="234"/>
      <c r="J1704" s="234"/>
    </row>
    <row r="1705" spans="2:10">
      <c r="B1705" s="232"/>
      <c r="E1705" s="232"/>
      <c r="F1705" s="234"/>
      <c r="H1705" s="234"/>
      <c r="I1705" s="234"/>
      <c r="J1705" s="234"/>
    </row>
    <row r="1706" spans="2:10">
      <c r="B1706" s="232"/>
      <c r="E1706" s="232"/>
      <c r="F1706" s="234"/>
      <c r="H1706" s="234"/>
      <c r="I1706" s="234"/>
      <c r="J1706" s="234"/>
    </row>
    <row r="1707" spans="2:10">
      <c r="B1707" s="232"/>
      <c r="E1707" s="232"/>
      <c r="F1707" s="234"/>
      <c r="H1707" s="234"/>
      <c r="I1707" s="234"/>
      <c r="J1707" s="234"/>
    </row>
    <row r="1708" spans="2:10">
      <c r="B1708" s="232"/>
      <c r="E1708" s="232"/>
      <c r="F1708" s="234"/>
      <c r="H1708" s="234"/>
      <c r="I1708" s="234"/>
      <c r="J1708" s="234"/>
    </row>
    <row r="1709" spans="2:10">
      <c r="B1709" s="232"/>
      <c r="E1709" s="232"/>
      <c r="F1709" s="234"/>
      <c r="H1709" s="234"/>
      <c r="I1709" s="234"/>
      <c r="J1709" s="234"/>
    </row>
    <row r="1710" spans="2:10">
      <c r="B1710" s="232"/>
      <c r="E1710" s="232"/>
      <c r="F1710" s="234"/>
      <c r="H1710" s="234"/>
      <c r="I1710" s="234"/>
      <c r="J1710" s="234"/>
    </row>
    <row r="1711" spans="2:10">
      <c r="B1711" s="232"/>
      <c r="E1711" s="232"/>
      <c r="F1711" s="234"/>
      <c r="H1711" s="234"/>
      <c r="I1711" s="234"/>
      <c r="J1711" s="234"/>
    </row>
    <row r="1712" spans="2:10">
      <c r="B1712" s="232"/>
      <c r="E1712" s="232"/>
      <c r="F1712" s="234"/>
      <c r="H1712" s="234"/>
      <c r="I1712" s="234"/>
      <c r="J1712" s="234"/>
    </row>
    <row r="1713" spans="2:10">
      <c r="B1713" s="232"/>
      <c r="E1713" s="232"/>
      <c r="F1713" s="234"/>
      <c r="H1713" s="234"/>
      <c r="I1713" s="234"/>
      <c r="J1713" s="234"/>
    </row>
    <row r="1714" spans="2:10">
      <c r="B1714" s="232"/>
      <c r="E1714" s="232"/>
      <c r="F1714" s="234"/>
      <c r="H1714" s="234"/>
      <c r="I1714" s="234"/>
      <c r="J1714" s="234"/>
    </row>
    <row r="1715" spans="2:10">
      <c r="B1715" s="232"/>
      <c r="E1715" s="232"/>
      <c r="F1715" s="234"/>
      <c r="H1715" s="234"/>
      <c r="I1715" s="234"/>
      <c r="J1715" s="234"/>
    </row>
    <row r="1716" spans="2:10">
      <c r="B1716" s="232"/>
      <c r="E1716" s="232"/>
      <c r="F1716" s="234"/>
      <c r="H1716" s="234"/>
      <c r="I1716" s="234"/>
      <c r="J1716" s="234"/>
    </row>
    <row r="1717" spans="2:10">
      <c r="B1717" s="232"/>
      <c r="E1717" s="232"/>
      <c r="F1717" s="234"/>
      <c r="H1717" s="234"/>
      <c r="I1717" s="234"/>
      <c r="J1717" s="234"/>
    </row>
    <row r="1718" spans="2:10">
      <c r="B1718" s="232"/>
      <c r="E1718" s="232"/>
      <c r="F1718" s="234"/>
      <c r="H1718" s="234"/>
      <c r="I1718" s="234"/>
      <c r="J1718" s="234"/>
    </row>
    <row r="1719" spans="2:10">
      <c r="B1719" s="232"/>
      <c r="E1719" s="232"/>
      <c r="F1719" s="234"/>
      <c r="H1719" s="234"/>
      <c r="I1719" s="234"/>
      <c r="J1719" s="234"/>
    </row>
    <row r="1720" spans="2:10">
      <c r="B1720" s="232"/>
      <c r="E1720" s="232"/>
      <c r="F1720" s="234"/>
      <c r="H1720" s="234"/>
      <c r="I1720" s="234"/>
      <c r="J1720" s="234"/>
    </row>
    <row r="1721" spans="2:10">
      <c r="B1721" s="232"/>
      <c r="E1721" s="232"/>
      <c r="F1721" s="234"/>
      <c r="H1721" s="234"/>
      <c r="I1721" s="234"/>
      <c r="J1721" s="234"/>
    </row>
    <row r="1722" spans="2:10">
      <c r="B1722" s="232"/>
      <c r="E1722" s="232"/>
      <c r="F1722" s="234"/>
      <c r="H1722" s="234"/>
      <c r="I1722" s="234"/>
      <c r="J1722" s="234"/>
    </row>
    <row r="1723" spans="2:10">
      <c r="B1723" s="232"/>
      <c r="E1723" s="232"/>
      <c r="F1723" s="234"/>
      <c r="H1723" s="234"/>
      <c r="I1723" s="234"/>
      <c r="J1723" s="234"/>
    </row>
    <row r="1724" spans="2:10">
      <c r="B1724" s="232"/>
      <c r="E1724" s="232"/>
      <c r="F1724" s="234"/>
      <c r="H1724" s="234"/>
      <c r="I1724" s="234"/>
      <c r="J1724" s="234"/>
    </row>
    <row r="1725" spans="2:10">
      <c r="B1725" s="232"/>
      <c r="E1725" s="232"/>
      <c r="F1725" s="234"/>
      <c r="H1725" s="234"/>
      <c r="I1725" s="234"/>
      <c r="J1725" s="234"/>
    </row>
    <row r="1726" spans="2:10">
      <c r="B1726" s="232"/>
      <c r="E1726" s="232"/>
      <c r="F1726" s="234"/>
      <c r="H1726" s="234"/>
      <c r="I1726" s="234"/>
      <c r="J1726" s="234"/>
    </row>
    <row r="1727" spans="2:10">
      <c r="B1727" s="232"/>
      <c r="E1727" s="232"/>
      <c r="F1727" s="234"/>
      <c r="H1727" s="234"/>
      <c r="I1727" s="234"/>
      <c r="J1727" s="234"/>
    </row>
    <row r="1728" spans="2:10">
      <c r="B1728" s="232"/>
      <c r="E1728" s="232"/>
      <c r="F1728" s="234"/>
      <c r="H1728" s="234"/>
      <c r="I1728" s="234"/>
      <c r="J1728" s="234"/>
    </row>
    <row r="1729" spans="2:10">
      <c r="B1729" s="232"/>
      <c r="E1729" s="232"/>
      <c r="F1729" s="234"/>
      <c r="H1729" s="234"/>
      <c r="I1729" s="234"/>
      <c r="J1729" s="234"/>
    </row>
    <row r="1730" spans="2:10">
      <c r="B1730" s="232"/>
      <c r="E1730" s="232"/>
      <c r="F1730" s="234"/>
      <c r="H1730" s="234"/>
      <c r="I1730" s="234"/>
      <c r="J1730" s="234"/>
    </row>
    <row r="1731" spans="2:10">
      <c r="B1731" s="232"/>
      <c r="E1731" s="232"/>
      <c r="F1731" s="234"/>
      <c r="H1731" s="234"/>
      <c r="I1731" s="234"/>
      <c r="J1731" s="234"/>
    </row>
    <row r="1732" spans="2:10">
      <c r="B1732" s="232"/>
      <c r="E1732" s="232"/>
      <c r="F1732" s="234"/>
      <c r="H1732" s="234"/>
      <c r="I1732" s="234"/>
      <c r="J1732" s="234"/>
    </row>
    <row r="1733" spans="2:10">
      <c r="B1733" s="232"/>
      <c r="E1733" s="232"/>
      <c r="F1733" s="234"/>
      <c r="H1733" s="234"/>
      <c r="I1733" s="234"/>
      <c r="J1733" s="234"/>
    </row>
    <row r="1734" spans="2:10">
      <c r="B1734" s="232"/>
      <c r="E1734" s="232"/>
      <c r="F1734" s="234"/>
      <c r="H1734" s="234"/>
      <c r="I1734" s="234"/>
      <c r="J1734" s="234"/>
    </row>
    <row r="1735" spans="2:10">
      <c r="B1735" s="232"/>
      <c r="E1735" s="232"/>
      <c r="F1735" s="234"/>
      <c r="H1735" s="234"/>
      <c r="I1735" s="234"/>
      <c r="J1735" s="234"/>
    </row>
    <row r="1736" spans="2:10">
      <c r="B1736" s="232"/>
      <c r="E1736" s="232"/>
      <c r="F1736" s="234"/>
      <c r="H1736" s="234"/>
      <c r="I1736" s="234"/>
      <c r="J1736" s="234"/>
    </row>
    <row r="1737" spans="2:10">
      <c r="B1737" s="232"/>
      <c r="E1737" s="232"/>
      <c r="F1737" s="234"/>
      <c r="H1737" s="234"/>
      <c r="I1737" s="234"/>
      <c r="J1737" s="234"/>
    </row>
    <row r="1738" spans="2:10">
      <c r="B1738" s="232"/>
      <c r="E1738" s="232"/>
      <c r="F1738" s="234"/>
      <c r="H1738" s="234"/>
      <c r="I1738" s="234"/>
      <c r="J1738" s="234"/>
    </row>
    <row r="1739" spans="2:10">
      <c r="B1739" s="232"/>
      <c r="E1739" s="232"/>
      <c r="F1739" s="234"/>
      <c r="H1739" s="234"/>
      <c r="I1739" s="234"/>
      <c r="J1739" s="234"/>
    </row>
    <row r="1740" spans="2:10">
      <c r="B1740" s="232"/>
      <c r="E1740" s="232"/>
      <c r="F1740" s="234"/>
      <c r="H1740" s="234"/>
      <c r="I1740" s="234"/>
      <c r="J1740" s="234"/>
    </row>
    <row r="1741" spans="2:10">
      <c r="B1741" s="232"/>
      <c r="E1741" s="232"/>
      <c r="F1741" s="234"/>
      <c r="H1741" s="234"/>
      <c r="I1741" s="234"/>
      <c r="J1741" s="234"/>
    </row>
    <row r="1742" spans="2:10">
      <c r="B1742" s="232"/>
      <c r="E1742" s="232"/>
      <c r="F1742" s="234"/>
      <c r="H1742" s="234"/>
      <c r="I1742" s="234"/>
      <c r="J1742" s="234"/>
    </row>
    <row r="1743" spans="2:10">
      <c r="B1743" s="232"/>
      <c r="E1743" s="232"/>
      <c r="F1743" s="234"/>
      <c r="H1743" s="234"/>
      <c r="I1743" s="234"/>
      <c r="J1743" s="234"/>
    </row>
    <row r="1744" spans="2:10">
      <c r="B1744" s="232"/>
      <c r="E1744" s="232"/>
      <c r="F1744" s="234"/>
      <c r="H1744" s="234"/>
      <c r="I1744" s="234"/>
      <c r="J1744" s="234"/>
    </row>
    <row r="1745" spans="2:10">
      <c r="B1745" s="232"/>
      <c r="E1745" s="232"/>
      <c r="F1745" s="234"/>
      <c r="H1745" s="234"/>
      <c r="I1745" s="234"/>
      <c r="J1745" s="234"/>
    </row>
    <row r="1746" spans="2:10">
      <c r="B1746" s="232"/>
      <c r="E1746" s="232"/>
      <c r="F1746" s="234"/>
      <c r="H1746" s="234"/>
      <c r="I1746" s="234"/>
      <c r="J1746" s="234"/>
    </row>
    <row r="1747" spans="2:10">
      <c r="B1747" s="232"/>
      <c r="E1747" s="232"/>
      <c r="F1747" s="234"/>
      <c r="H1747" s="234"/>
      <c r="I1747" s="234"/>
      <c r="J1747" s="234"/>
    </row>
    <row r="1748" spans="2:10">
      <c r="B1748" s="232"/>
      <c r="E1748" s="232"/>
      <c r="F1748" s="234"/>
      <c r="H1748" s="234"/>
      <c r="I1748" s="234"/>
      <c r="J1748" s="234"/>
    </row>
    <row r="1749" spans="2:10">
      <c r="B1749" s="232"/>
      <c r="E1749" s="232"/>
      <c r="F1749" s="234"/>
      <c r="H1749" s="234"/>
      <c r="I1749" s="234"/>
      <c r="J1749" s="234"/>
    </row>
    <row r="1750" spans="2:10">
      <c r="B1750" s="232"/>
      <c r="E1750" s="232"/>
      <c r="F1750" s="234"/>
      <c r="H1750" s="234"/>
      <c r="I1750" s="234"/>
      <c r="J1750" s="234"/>
    </row>
    <row r="1751" spans="2:10">
      <c r="B1751" s="232"/>
      <c r="E1751" s="232"/>
      <c r="F1751" s="234"/>
      <c r="H1751" s="234"/>
      <c r="I1751" s="234"/>
      <c r="J1751" s="234"/>
    </row>
    <row r="1752" spans="2:10">
      <c r="B1752" s="232"/>
      <c r="E1752" s="232"/>
      <c r="F1752" s="234"/>
      <c r="H1752" s="234"/>
      <c r="I1752" s="234"/>
      <c r="J1752" s="234"/>
    </row>
    <row r="1753" spans="2:10">
      <c r="B1753" s="232"/>
      <c r="E1753" s="232"/>
      <c r="F1753" s="234"/>
      <c r="H1753" s="234"/>
      <c r="I1753" s="234"/>
      <c r="J1753" s="234"/>
    </row>
    <row r="1754" spans="2:10">
      <c r="B1754" s="232"/>
      <c r="E1754" s="232"/>
      <c r="F1754" s="234"/>
      <c r="H1754" s="234"/>
      <c r="I1754" s="234"/>
      <c r="J1754" s="234"/>
    </row>
    <row r="1755" spans="2:10">
      <c r="B1755" s="232"/>
      <c r="E1755" s="232"/>
      <c r="F1755" s="234"/>
      <c r="H1755" s="234"/>
      <c r="I1755" s="234"/>
      <c r="J1755" s="234"/>
    </row>
    <row r="1756" spans="2:10">
      <c r="B1756" s="232"/>
      <c r="E1756" s="232"/>
      <c r="F1756" s="234"/>
      <c r="H1756" s="234"/>
      <c r="I1756" s="234"/>
      <c r="J1756" s="234"/>
    </row>
    <row r="1757" spans="2:10">
      <c r="B1757" s="232"/>
      <c r="E1757" s="232"/>
      <c r="F1757" s="234"/>
      <c r="H1757" s="234"/>
      <c r="I1757" s="234"/>
      <c r="J1757" s="234"/>
    </row>
    <row r="1758" spans="2:10">
      <c r="B1758" s="232"/>
      <c r="E1758" s="232"/>
      <c r="F1758" s="234"/>
      <c r="H1758" s="234"/>
      <c r="I1758" s="234"/>
      <c r="J1758" s="234"/>
    </row>
    <row r="1759" spans="2:10">
      <c r="B1759" s="232"/>
      <c r="E1759" s="232"/>
      <c r="F1759" s="234"/>
      <c r="H1759" s="234"/>
      <c r="I1759" s="234"/>
      <c r="J1759" s="234"/>
    </row>
    <row r="1760" spans="2:10">
      <c r="B1760" s="232"/>
      <c r="E1760" s="232"/>
      <c r="F1760" s="234"/>
      <c r="H1760" s="234"/>
      <c r="I1760" s="234"/>
      <c r="J1760" s="234"/>
    </row>
    <row r="1761" spans="2:10">
      <c r="B1761" s="232"/>
      <c r="E1761" s="232"/>
      <c r="F1761" s="234"/>
      <c r="H1761" s="234"/>
      <c r="I1761" s="234"/>
      <c r="J1761" s="234"/>
    </row>
    <row r="1762" spans="2:10">
      <c r="B1762" s="232"/>
      <c r="E1762" s="232"/>
      <c r="F1762" s="234"/>
      <c r="H1762" s="234"/>
      <c r="I1762" s="234"/>
      <c r="J1762" s="234"/>
    </row>
    <row r="1763" spans="2:10">
      <c r="B1763" s="232"/>
      <c r="E1763" s="232"/>
      <c r="F1763" s="234"/>
      <c r="H1763" s="234"/>
      <c r="I1763" s="234"/>
      <c r="J1763" s="234"/>
    </row>
    <row r="1764" spans="2:10">
      <c r="B1764" s="232"/>
      <c r="E1764" s="232"/>
      <c r="F1764" s="234"/>
      <c r="H1764" s="234"/>
      <c r="I1764" s="234"/>
      <c r="J1764" s="234"/>
    </row>
    <row r="1765" spans="2:10">
      <c r="B1765" s="232"/>
      <c r="E1765" s="232"/>
      <c r="F1765" s="234"/>
      <c r="H1765" s="234"/>
      <c r="I1765" s="234"/>
      <c r="J1765" s="234"/>
    </row>
    <row r="1766" spans="2:10">
      <c r="B1766" s="232"/>
      <c r="E1766" s="232"/>
      <c r="F1766" s="234"/>
      <c r="H1766" s="234"/>
      <c r="I1766" s="234"/>
      <c r="J1766" s="234"/>
    </row>
    <row r="1767" spans="2:10">
      <c r="B1767" s="232"/>
      <c r="E1767" s="232"/>
      <c r="F1767" s="234"/>
      <c r="H1767" s="234"/>
      <c r="I1767" s="234"/>
      <c r="J1767" s="234"/>
    </row>
    <row r="1768" spans="2:10">
      <c r="B1768" s="232"/>
      <c r="E1768" s="232"/>
      <c r="F1768" s="234"/>
      <c r="H1768" s="234"/>
      <c r="I1768" s="234"/>
      <c r="J1768" s="234"/>
    </row>
    <row r="1769" spans="2:10">
      <c r="B1769" s="232"/>
      <c r="E1769" s="232"/>
      <c r="F1769" s="234"/>
      <c r="H1769" s="234"/>
      <c r="I1769" s="234"/>
      <c r="J1769" s="234"/>
    </row>
    <row r="1770" spans="2:10">
      <c r="B1770" s="232"/>
      <c r="E1770" s="232"/>
      <c r="F1770" s="234"/>
      <c r="H1770" s="234"/>
      <c r="I1770" s="234"/>
      <c r="J1770" s="234"/>
    </row>
    <row r="1771" spans="2:10">
      <c r="B1771" s="232"/>
      <c r="E1771" s="232"/>
      <c r="F1771" s="234"/>
      <c r="H1771" s="234"/>
      <c r="I1771" s="234"/>
      <c r="J1771" s="234"/>
    </row>
    <row r="1772" spans="2:10">
      <c r="B1772" s="232"/>
      <c r="E1772" s="232"/>
      <c r="F1772" s="234"/>
      <c r="H1772" s="234"/>
      <c r="I1772" s="234"/>
      <c r="J1772" s="234"/>
    </row>
    <row r="1773" spans="2:10">
      <c r="B1773" s="232"/>
      <c r="E1773" s="232"/>
      <c r="F1773" s="234"/>
      <c r="H1773" s="234"/>
      <c r="I1773" s="234"/>
      <c r="J1773" s="234"/>
    </row>
    <row r="1774" spans="2:10">
      <c r="B1774" s="232"/>
      <c r="E1774" s="232"/>
      <c r="F1774" s="234"/>
      <c r="H1774" s="234"/>
      <c r="I1774" s="234"/>
      <c r="J1774" s="234"/>
    </row>
    <row r="1775" spans="2:10">
      <c r="B1775" s="232"/>
      <c r="E1775" s="232"/>
      <c r="F1775" s="234"/>
      <c r="H1775" s="234"/>
      <c r="I1775" s="234"/>
      <c r="J1775" s="234"/>
    </row>
    <row r="1776" spans="2:10">
      <c r="B1776" s="232"/>
      <c r="E1776" s="232"/>
      <c r="F1776" s="234"/>
      <c r="H1776" s="234"/>
      <c r="I1776" s="234"/>
      <c r="J1776" s="234"/>
    </row>
    <row r="1777" spans="2:10">
      <c r="B1777" s="232"/>
      <c r="E1777" s="232"/>
      <c r="F1777" s="234"/>
      <c r="H1777" s="234"/>
      <c r="I1777" s="234"/>
      <c r="J1777" s="234"/>
    </row>
    <row r="1778" spans="2:10">
      <c r="B1778" s="232"/>
      <c r="E1778" s="232"/>
      <c r="F1778" s="234"/>
      <c r="H1778" s="234"/>
      <c r="I1778" s="234"/>
      <c r="J1778" s="234"/>
    </row>
    <row r="1779" spans="2:10">
      <c r="B1779" s="232"/>
      <c r="E1779" s="232"/>
      <c r="F1779" s="234"/>
      <c r="H1779" s="234"/>
      <c r="I1779" s="234"/>
      <c r="J1779" s="234"/>
    </row>
    <row r="1780" spans="2:10">
      <c r="B1780" s="232"/>
      <c r="E1780" s="232"/>
      <c r="F1780" s="234"/>
      <c r="H1780" s="234"/>
      <c r="I1780" s="234"/>
      <c r="J1780" s="234"/>
    </row>
    <row r="1781" spans="2:10">
      <c r="B1781" s="232"/>
      <c r="E1781" s="232"/>
      <c r="F1781" s="234"/>
      <c r="H1781" s="234"/>
      <c r="I1781" s="234"/>
      <c r="J1781" s="234"/>
    </row>
    <row r="1782" spans="2:10">
      <c r="B1782" s="232"/>
      <c r="E1782" s="232"/>
      <c r="F1782" s="234"/>
      <c r="H1782" s="234"/>
      <c r="I1782" s="234"/>
      <c r="J1782" s="234"/>
    </row>
    <row r="1783" spans="2:10">
      <c r="B1783" s="232"/>
      <c r="E1783" s="232"/>
      <c r="F1783" s="234"/>
      <c r="H1783" s="234"/>
      <c r="I1783" s="234"/>
      <c r="J1783" s="234"/>
    </row>
    <row r="1784" spans="2:10">
      <c r="B1784" s="232"/>
      <c r="E1784" s="232"/>
      <c r="F1784" s="234"/>
      <c r="H1784" s="234"/>
      <c r="I1784" s="234"/>
      <c r="J1784" s="234"/>
    </row>
    <row r="1785" spans="2:10">
      <c r="B1785" s="232"/>
      <c r="E1785" s="232"/>
      <c r="F1785" s="234"/>
      <c r="H1785" s="234"/>
      <c r="I1785" s="234"/>
      <c r="J1785" s="234"/>
    </row>
    <row r="1786" spans="2:10">
      <c r="B1786" s="232"/>
      <c r="E1786" s="232"/>
      <c r="F1786" s="234"/>
      <c r="H1786" s="234"/>
      <c r="I1786" s="234"/>
      <c r="J1786" s="234"/>
    </row>
    <row r="1787" spans="2:10">
      <c r="B1787" s="232"/>
      <c r="E1787" s="232"/>
      <c r="F1787" s="234"/>
      <c r="H1787" s="234"/>
      <c r="I1787" s="234"/>
      <c r="J1787" s="234"/>
    </row>
    <row r="1788" spans="2:10">
      <c r="B1788" s="232"/>
      <c r="E1788" s="232"/>
      <c r="F1788" s="234"/>
      <c r="H1788" s="234"/>
      <c r="I1788" s="234"/>
      <c r="J1788" s="234"/>
    </row>
    <row r="1789" spans="2:10">
      <c r="B1789" s="232"/>
      <c r="E1789" s="232"/>
      <c r="F1789" s="234"/>
      <c r="H1789" s="234"/>
      <c r="I1789" s="234"/>
      <c r="J1789" s="234"/>
    </row>
    <row r="1790" spans="2:10">
      <c r="B1790" s="232"/>
      <c r="E1790" s="232"/>
      <c r="F1790" s="234"/>
      <c r="H1790" s="234"/>
      <c r="I1790" s="234"/>
      <c r="J1790" s="234"/>
    </row>
    <row r="1791" spans="2:10">
      <c r="B1791" s="232"/>
      <c r="E1791" s="232"/>
      <c r="F1791" s="234"/>
      <c r="H1791" s="234"/>
      <c r="I1791" s="234"/>
      <c r="J1791" s="234"/>
    </row>
    <row r="1792" spans="2:10">
      <c r="B1792" s="232"/>
      <c r="E1792" s="232"/>
      <c r="F1792" s="234"/>
      <c r="H1792" s="234"/>
      <c r="I1792" s="234"/>
      <c r="J1792" s="234"/>
    </row>
    <row r="1793" spans="2:10">
      <c r="B1793" s="232"/>
      <c r="E1793" s="232"/>
      <c r="F1793" s="234"/>
      <c r="H1793" s="234"/>
      <c r="I1793" s="234"/>
      <c r="J1793" s="234"/>
    </row>
    <row r="1794" spans="2:10">
      <c r="B1794" s="232"/>
      <c r="E1794" s="232"/>
      <c r="F1794" s="234"/>
      <c r="H1794" s="234"/>
      <c r="I1794" s="234"/>
      <c r="J1794" s="234"/>
    </row>
    <row r="1795" spans="2:10">
      <c r="B1795" s="232"/>
      <c r="E1795" s="232"/>
      <c r="F1795" s="234"/>
      <c r="H1795" s="234"/>
      <c r="I1795" s="234"/>
      <c r="J1795" s="234"/>
    </row>
    <row r="1796" spans="2:10">
      <c r="B1796" s="232"/>
      <c r="E1796" s="232"/>
      <c r="F1796" s="234"/>
      <c r="H1796" s="234"/>
      <c r="I1796" s="234"/>
      <c r="J1796" s="234"/>
    </row>
    <row r="1797" spans="2:10">
      <c r="B1797" s="232"/>
      <c r="E1797" s="232"/>
      <c r="F1797" s="234"/>
      <c r="H1797" s="234"/>
      <c r="I1797" s="234"/>
      <c r="J1797" s="234"/>
    </row>
    <row r="1798" spans="2:10">
      <c r="B1798" s="232"/>
      <c r="E1798" s="232"/>
      <c r="F1798" s="234"/>
      <c r="H1798" s="234"/>
      <c r="I1798" s="234"/>
      <c r="J1798" s="234"/>
    </row>
    <row r="1799" spans="2:10">
      <c r="B1799" s="232"/>
      <c r="E1799" s="232"/>
      <c r="F1799" s="234"/>
      <c r="H1799" s="234"/>
      <c r="I1799" s="234"/>
      <c r="J1799" s="234"/>
    </row>
    <row r="1800" spans="2:10">
      <c r="B1800" s="232"/>
      <c r="E1800" s="232"/>
      <c r="F1800" s="234"/>
      <c r="H1800" s="234"/>
      <c r="I1800" s="234"/>
      <c r="J1800" s="234"/>
    </row>
    <row r="1801" spans="2:10">
      <c r="B1801" s="232"/>
      <c r="E1801" s="232"/>
      <c r="F1801" s="234"/>
      <c r="H1801" s="234"/>
      <c r="I1801" s="234"/>
      <c r="J1801" s="234"/>
    </row>
    <row r="1802" spans="2:10">
      <c r="B1802" s="232"/>
      <c r="E1802" s="232"/>
      <c r="F1802" s="234"/>
      <c r="H1802" s="234"/>
      <c r="I1802" s="234"/>
      <c r="J1802" s="234"/>
    </row>
    <row r="1803" spans="2:10">
      <c r="B1803" s="232"/>
      <c r="E1803" s="232"/>
      <c r="F1803" s="234"/>
      <c r="H1803" s="234"/>
      <c r="I1803" s="234"/>
      <c r="J1803" s="234"/>
    </row>
    <row r="1804" spans="2:10">
      <c r="B1804" s="232"/>
      <c r="E1804" s="232"/>
      <c r="F1804" s="234"/>
      <c r="H1804" s="234"/>
      <c r="I1804" s="234"/>
      <c r="J1804" s="234"/>
    </row>
    <row r="1805" spans="2:10">
      <c r="B1805" s="232"/>
      <c r="E1805" s="232"/>
      <c r="F1805" s="234"/>
      <c r="H1805" s="234"/>
      <c r="I1805" s="234"/>
      <c r="J1805" s="234"/>
    </row>
    <row r="1806" spans="2:10">
      <c r="B1806" s="232"/>
      <c r="E1806" s="232"/>
      <c r="F1806" s="234"/>
      <c r="H1806" s="234"/>
      <c r="I1806" s="234"/>
      <c r="J1806" s="234"/>
    </row>
    <row r="1807" spans="2:10">
      <c r="B1807" s="232"/>
      <c r="E1807" s="232"/>
      <c r="F1807" s="234"/>
      <c r="H1807" s="234"/>
      <c r="I1807" s="234"/>
      <c r="J1807" s="234"/>
    </row>
    <row r="1808" spans="2:10">
      <c r="B1808" s="232"/>
      <c r="E1808" s="232"/>
      <c r="F1808" s="234"/>
      <c r="H1808" s="234"/>
      <c r="I1808" s="234"/>
      <c r="J1808" s="234"/>
    </row>
    <row r="1809" spans="2:10">
      <c r="B1809" s="232"/>
      <c r="E1809" s="232"/>
      <c r="F1809" s="234"/>
      <c r="H1809" s="234"/>
      <c r="I1809" s="234"/>
      <c r="J1809" s="234"/>
    </row>
    <row r="1810" spans="2:10">
      <c r="B1810" s="232"/>
      <c r="E1810" s="232"/>
      <c r="F1810" s="234"/>
      <c r="H1810" s="234"/>
      <c r="I1810" s="234"/>
      <c r="J1810" s="234"/>
    </row>
    <row r="1811" spans="2:10">
      <c r="B1811" s="232"/>
      <c r="E1811" s="232"/>
      <c r="F1811" s="234"/>
      <c r="H1811" s="234"/>
      <c r="I1811" s="234"/>
      <c r="J1811" s="234"/>
    </row>
    <row r="1812" spans="2:10">
      <c r="B1812" s="232"/>
      <c r="E1812" s="232"/>
      <c r="F1812" s="234"/>
      <c r="H1812" s="234"/>
      <c r="I1812" s="234"/>
      <c r="J1812" s="234"/>
    </row>
    <row r="1813" spans="2:10">
      <c r="B1813" s="232"/>
      <c r="E1813" s="232"/>
      <c r="F1813" s="234"/>
      <c r="H1813" s="234"/>
      <c r="I1813" s="234"/>
      <c r="J1813" s="234"/>
    </row>
    <row r="1814" spans="2:10">
      <c r="B1814" s="232"/>
      <c r="E1814" s="232"/>
      <c r="F1814" s="234"/>
      <c r="H1814" s="234"/>
      <c r="I1814" s="234"/>
      <c r="J1814" s="234"/>
    </row>
    <row r="1815" spans="2:10">
      <c r="B1815" s="232"/>
      <c r="E1815" s="232"/>
      <c r="F1815" s="234"/>
      <c r="H1815" s="234"/>
      <c r="I1815" s="234"/>
      <c r="J1815" s="234"/>
    </row>
    <row r="1816" spans="2:10">
      <c r="B1816" s="232"/>
      <c r="E1816" s="232"/>
      <c r="F1816" s="234"/>
      <c r="H1816" s="234"/>
      <c r="I1816" s="234"/>
      <c r="J1816" s="234"/>
    </row>
    <row r="1817" spans="2:10">
      <c r="B1817" s="232"/>
      <c r="E1817" s="232"/>
      <c r="F1817" s="234"/>
      <c r="H1817" s="234"/>
      <c r="I1817" s="234"/>
      <c r="J1817" s="234"/>
    </row>
    <row r="1818" spans="2:10">
      <c r="B1818" s="232"/>
      <c r="E1818" s="232"/>
      <c r="F1818" s="234"/>
      <c r="H1818" s="234"/>
      <c r="I1818" s="234"/>
      <c r="J1818" s="234"/>
    </row>
    <row r="1819" spans="2:10">
      <c r="B1819" s="232"/>
      <c r="E1819" s="232"/>
      <c r="F1819" s="234"/>
      <c r="H1819" s="234"/>
      <c r="I1819" s="234"/>
      <c r="J1819" s="234"/>
    </row>
    <row r="1820" spans="2:10">
      <c r="B1820" s="232"/>
      <c r="E1820" s="232"/>
      <c r="F1820" s="234"/>
      <c r="H1820" s="234"/>
      <c r="I1820" s="234"/>
      <c r="J1820" s="234"/>
    </row>
    <row r="1821" spans="2:10">
      <c r="B1821" s="232"/>
      <c r="E1821" s="232"/>
      <c r="F1821" s="234"/>
      <c r="H1821" s="234"/>
      <c r="I1821" s="234"/>
      <c r="J1821" s="234"/>
    </row>
    <row r="1822" spans="2:10">
      <c r="B1822" s="232"/>
      <c r="E1822" s="232"/>
      <c r="F1822" s="234"/>
      <c r="H1822" s="234"/>
      <c r="I1822" s="234"/>
      <c r="J1822" s="234"/>
    </row>
    <row r="1823" spans="2:10">
      <c r="B1823" s="232"/>
      <c r="E1823" s="232"/>
      <c r="F1823" s="234"/>
      <c r="H1823" s="234"/>
      <c r="I1823" s="234"/>
      <c r="J1823" s="234"/>
    </row>
    <row r="1824" spans="2:10">
      <c r="B1824" s="232"/>
      <c r="E1824" s="232"/>
      <c r="F1824" s="234"/>
      <c r="H1824" s="234"/>
      <c r="I1824" s="234"/>
      <c r="J1824" s="234"/>
    </row>
    <row r="1825" spans="2:10">
      <c r="B1825" s="232"/>
      <c r="E1825" s="232"/>
      <c r="F1825" s="234"/>
      <c r="H1825" s="234"/>
      <c r="I1825" s="234"/>
      <c r="J1825" s="234"/>
    </row>
    <row r="1826" spans="2:10">
      <c r="B1826" s="232"/>
      <c r="E1826" s="232"/>
      <c r="F1826" s="234"/>
      <c r="H1826" s="234"/>
      <c r="I1826" s="234"/>
      <c r="J1826" s="234"/>
    </row>
    <row r="1827" spans="2:10">
      <c r="B1827" s="232"/>
      <c r="E1827" s="232"/>
      <c r="F1827" s="234"/>
      <c r="H1827" s="234"/>
      <c r="I1827" s="234"/>
      <c r="J1827" s="234"/>
    </row>
    <row r="1828" spans="2:10">
      <c r="B1828" s="232"/>
      <c r="E1828" s="232"/>
      <c r="F1828" s="234"/>
      <c r="H1828" s="234"/>
      <c r="I1828" s="234"/>
      <c r="J1828" s="234"/>
    </row>
    <row r="1829" spans="2:10">
      <c r="B1829" s="232"/>
      <c r="E1829" s="232"/>
      <c r="F1829" s="234"/>
      <c r="H1829" s="234"/>
      <c r="I1829" s="234"/>
      <c r="J1829" s="234"/>
    </row>
    <row r="1830" spans="2:10">
      <c r="B1830" s="232"/>
      <c r="E1830" s="232"/>
      <c r="F1830" s="234"/>
      <c r="H1830" s="234"/>
      <c r="I1830" s="234"/>
      <c r="J1830" s="234"/>
    </row>
    <row r="1831" spans="2:10">
      <c r="B1831" s="232"/>
      <c r="E1831" s="232"/>
      <c r="F1831" s="234"/>
      <c r="H1831" s="234"/>
      <c r="I1831" s="234"/>
      <c r="J1831" s="234"/>
    </row>
    <row r="1832" spans="2:10">
      <c r="B1832" s="232"/>
      <c r="E1832" s="232"/>
      <c r="F1832" s="234"/>
      <c r="H1832" s="234"/>
      <c r="I1832" s="234"/>
      <c r="J1832" s="234"/>
    </row>
    <row r="1833" spans="2:10">
      <c r="B1833" s="232"/>
      <c r="E1833" s="232"/>
      <c r="F1833" s="234"/>
      <c r="H1833" s="234"/>
      <c r="I1833" s="234"/>
      <c r="J1833" s="234"/>
    </row>
    <row r="1834" spans="2:10">
      <c r="B1834" s="232"/>
      <c r="E1834" s="232"/>
      <c r="F1834" s="234"/>
      <c r="H1834" s="234"/>
      <c r="I1834" s="234"/>
      <c r="J1834" s="234"/>
    </row>
    <row r="1835" spans="2:10">
      <c r="B1835" s="232"/>
      <c r="E1835" s="232"/>
      <c r="F1835" s="234"/>
      <c r="H1835" s="234"/>
      <c r="I1835" s="234"/>
      <c r="J1835" s="234"/>
    </row>
    <row r="1836" spans="2:10">
      <c r="B1836" s="232"/>
      <c r="E1836" s="232"/>
      <c r="F1836" s="234"/>
      <c r="H1836" s="234"/>
      <c r="I1836" s="234"/>
      <c r="J1836" s="234"/>
    </row>
    <row r="1837" spans="2:10">
      <c r="B1837" s="232"/>
      <c r="E1837" s="232"/>
      <c r="F1837" s="234"/>
      <c r="H1837" s="234"/>
      <c r="I1837" s="234"/>
      <c r="J1837" s="234"/>
    </row>
    <row r="1838" spans="2:10">
      <c r="B1838" s="232"/>
      <c r="E1838" s="232"/>
      <c r="F1838" s="234"/>
      <c r="H1838" s="234"/>
      <c r="I1838" s="234"/>
      <c r="J1838" s="234"/>
    </row>
    <row r="1839" spans="2:10">
      <c r="B1839" s="232"/>
      <c r="E1839" s="232"/>
      <c r="F1839" s="234"/>
      <c r="H1839" s="234"/>
      <c r="I1839" s="234"/>
      <c r="J1839" s="234"/>
    </row>
    <row r="1840" spans="2:10">
      <c r="B1840" s="232"/>
      <c r="E1840" s="232"/>
      <c r="F1840" s="234"/>
      <c r="H1840" s="234"/>
      <c r="I1840" s="234"/>
      <c r="J1840" s="234"/>
    </row>
    <row r="1841" spans="2:10">
      <c r="B1841" s="232"/>
      <c r="E1841" s="232"/>
      <c r="F1841" s="234"/>
      <c r="H1841" s="234"/>
      <c r="I1841" s="234"/>
      <c r="J1841" s="234"/>
    </row>
    <row r="1842" spans="2:10">
      <c r="B1842" s="232"/>
      <c r="E1842" s="232"/>
      <c r="F1842" s="234"/>
      <c r="H1842" s="234"/>
      <c r="I1842" s="234"/>
      <c r="J1842" s="234"/>
    </row>
    <row r="1843" spans="2:10">
      <c r="B1843" s="232"/>
      <c r="E1843" s="232"/>
      <c r="F1843" s="234"/>
      <c r="H1843" s="234"/>
      <c r="I1843" s="234"/>
      <c r="J1843" s="234"/>
    </row>
    <row r="1844" spans="2:10">
      <c r="B1844" s="232"/>
      <c r="E1844" s="232"/>
      <c r="F1844" s="234"/>
      <c r="H1844" s="234"/>
      <c r="I1844" s="234"/>
      <c r="J1844" s="234"/>
    </row>
    <row r="1845" spans="2:10">
      <c r="B1845" s="232"/>
      <c r="E1845" s="232"/>
      <c r="F1845" s="234"/>
      <c r="H1845" s="234"/>
      <c r="I1845" s="234"/>
      <c r="J1845" s="234"/>
    </row>
    <row r="1846" spans="2:10">
      <c r="B1846" s="232"/>
      <c r="E1846" s="232"/>
      <c r="F1846" s="234"/>
      <c r="H1846" s="234"/>
      <c r="I1846" s="234"/>
      <c r="J1846" s="234"/>
    </row>
    <row r="1847" spans="2:10">
      <c r="B1847" s="232"/>
      <c r="E1847" s="232"/>
      <c r="F1847" s="234"/>
      <c r="H1847" s="234"/>
      <c r="I1847" s="234"/>
      <c r="J1847" s="234"/>
    </row>
    <row r="1848" spans="2:10">
      <c r="B1848" s="232"/>
      <c r="E1848" s="232"/>
      <c r="F1848" s="234"/>
      <c r="H1848" s="234"/>
      <c r="I1848" s="234"/>
      <c r="J1848" s="234"/>
    </row>
    <row r="1849" spans="2:10">
      <c r="B1849" s="232"/>
      <c r="E1849" s="232"/>
      <c r="F1849" s="234"/>
      <c r="H1849" s="234"/>
      <c r="I1849" s="234"/>
      <c r="J1849" s="234"/>
    </row>
    <row r="1850" spans="2:10">
      <c r="B1850" s="232"/>
      <c r="E1850" s="232"/>
      <c r="F1850" s="234"/>
      <c r="H1850" s="234"/>
      <c r="I1850" s="234"/>
      <c r="J1850" s="234"/>
    </row>
    <row r="1851" spans="2:10">
      <c r="B1851" s="232"/>
      <c r="E1851" s="232"/>
      <c r="F1851" s="234"/>
      <c r="H1851" s="234"/>
      <c r="I1851" s="234"/>
      <c r="J1851" s="234"/>
    </row>
    <row r="1852" spans="2:10">
      <c r="B1852" s="232"/>
      <c r="E1852" s="232"/>
      <c r="F1852" s="234"/>
      <c r="H1852" s="234"/>
      <c r="I1852" s="234"/>
      <c r="J1852" s="234"/>
    </row>
    <row r="1853" spans="2:10">
      <c r="B1853" s="232"/>
      <c r="E1853" s="232"/>
      <c r="F1853" s="234"/>
      <c r="H1853" s="234"/>
      <c r="I1853" s="234"/>
      <c r="J1853" s="234"/>
    </row>
    <row r="1854" spans="2:10">
      <c r="B1854" s="232"/>
      <c r="E1854" s="232"/>
      <c r="F1854" s="234"/>
      <c r="H1854" s="234"/>
      <c r="I1854" s="234"/>
      <c r="J1854" s="234"/>
    </row>
    <row r="1855" spans="2:10">
      <c r="B1855" s="232"/>
      <c r="E1855" s="232"/>
      <c r="F1855" s="234"/>
      <c r="H1855" s="234"/>
      <c r="I1855" s="234"/>
      <c r="J1855" s="234"/>
    </row>
    <row r="1856" spans="2:10">
      <c r="B1856" s="232"/>
      <c r="E1856" s="232"/>
      <c r="F1856" s="234"/>
      <c r="H1856" s="234"/>
      <c r="I1856" s="234"/>
      <c r="J1856" s="234"/>
    </row>
    <row r="1857" spans="2:10">
      <c r="B1857" s="232"/>
      <c r="E1857" s="232"/>
      <c r="F1857" s="234"/>
      <c r="H1857" s="234"/>
      <c r="I1857" s="234"/>
      <c r="J1857" s="234"/>
    </row>
    <row r="1858" spans="2:10">
      <c r="B1858" s="232"/>
      <c r="E1858" s="232"/>
      <c r="F1858" s="234"/>
      <c r="H1858" s="234"/>
      <c r="I1858" s="234"/>
      <c r="J1858" s="234"/>
    </row>
    <row r="1859" spans="2:10">
      <c r="B1859" s="232"/>
      <c r="E1859" s="232"/>
      <c r="F1859" s="234"/>
      <c r="H1859" s="234"/>
      <c r="I1859" s="234"/>
      <c r="J1859" s="234"/>
    </row>
    <row r="1860" spans="2:10">
      <c r="B1860" s="232"/>
      <c r="E1860" s="232"/>
      <c r="F1860" s="234"/>
      <c r="H1860" s="234"/>
      <c r="I1860" s="234"/>
      <c r="J1860" s="234"/>
    </row>
    <row r="1861" spans="2:10">
      <c r="B1861" s="232"/>
      <c r="E1861" s="232"/>
      <c r="F1861" s="234"/>
      <c r="H1861" s="234"/>
      <c r="I1861" s="234"/>
      <c r="J1861" s="234"/>
    </row>
    <row r="1862" spans="2:10">
      <c r="B1862" s="232"/>
      <c r="E1862" s="232"/>
      <c r="F1862" s="234"/>
      <c r="H1862" s="234"/>
      <c r="I1862" s="234"/>
      <c r="J1862" s="234"/>
    </row>
    <row r="1863" spans="2:10">
      <c r="B1863" s="232"/>
      <c r="E1863" s="232"/>
      <c r="F1863" s="234"/>
      <c r="H1863" s="234"/>
      <c r="I1863" s="234"/>
      <c r="J1863" s="234"/>
    </row>
    <row r="1864" spans="2:10">
      <c r="B1864" s="232"/>
      <c r="E1864" s="232"/>
      <c r="F1864" s="234"/>
      <c r="H1864" s="234"/>
      <c r="I1864" s="234"/>
      <c r="J1864" s="234"/>
    </row>
    <row r="1865" spans="2:10">
      <c r="B1865" s="232"/>
      <c r="E1865" s="232"/>
      <c r="F1865" s="234"/>
      <c r="H1865" s="234"/>
      <c r="I1865" s="234"/>
      <c r="J1865" s="234"/>
    </row>
    <row r="1866" spans="2:10">
      <c r="B1866" s="232"/>
      <c r="E1866" s="232"/>
      <c r="F1866" s="234"/>
      <c r="H1866" s="234"/>
      <c r="I1866" s="234"/>
      <c r="J1866" s="234"/>
    </row>
    <row r="1867" spans="2:10">
      <c r="B1867" s="232"/>
      <c r="E1867" s="232"/>
      <c r="F1867" s="234"/>
      <c r="H1867" s="234"/>
      <c r="I1867" s="234"/>
      <c r="J1867" s="234"/>
    </row>
    <row r="1868" spans="2:10">
      <c r="B1868" s="232"/>
      <c r="E1868" s="232"/>
      <c r="F1868" s="234"/>
      <c r="H1868" s="234"/>
      <c r="I1868" s="234"/>
      <c r="J1868" s="234"/>
    </row>
    <row r="1869" spans="2:10">
      <c r="B1869" s="232"/>
      <c r="E1869" s="232"/>
      <c r="F1869" s="234"/>
      <c r="H1869" s="234"/>
      <c r="I1869" s="234"/>
      <c r="J1869" s="234"/>
    </row>
    <row r="1870" spans="2:10">
      <c r="B1870" s="232"/>
      <c r="E1870" s="232"/>
      <c r="F1870" s="234"/>
      <c r="H1870" s="234"/>
      <c r="I1870" s="234"/>
      <c r="J1870" s="234"/>
    </row>
    <row r="1871" spans="2:10">
      <c r="B1871" s="232"/>
      <c r="E1871" s="232"/>
      <c r="F1871" s="234"/>
      <c r="H1871" s="234"/>
      <c r="I1871" s="234"/>
      <c r="J1871" s="234"/>
    </row>
    <row r="1872" spans="2:10">
      <c r="B1872" s="232"/>
      <c r="E1872" s="232"/>
      <c r="F1872" s="234"/>
      <c r="H1872" s="234"/>
      <c r="I1872" s="234"/>
      <c r="J1872" s="234"/>
    </row>
    <row r="1873" spans="2:10">
      <c r="B1873" s="232"/>
      <c r="E1873" s="232"/>
      <c r="F1873" s="234"/>
      <c r="H1873" s="234"/>
      <c r="I1873" s="234"/>
      <c r="J1873" s="234"/>
    </row>
    <row r="1874" spans="2:10">
      <c r="B1874" s="232"/>
      <c r="E1874" s="232"/>
      <c r="F1874" s="234"/>
      <c r="H1874" s="234"/>
      <c r="I1874" s="234"/>
      <c r="J1874" s="234"/>
    </row>
    <row r="1875" spans="2:10">
      <c r="B1875" s="232"/>
      <c r="E1875" s="232"/>
      <c r="F1875" s="234"/>
      <c r="H1875" s="234"/>
      <c r="I1875" s="234"/>
      <c r="J1875" s="234"/>
    </row>
    <row r="1876" spans="2:10">
      <c r="B1876" s="232"/>
      <c r="E1876" s="232"/>
      <c r="F1876" s="234"/>
      <c r="H1876" s="234"/>
      <c r="I1876" s="234"/>
      <c r="J1876" s="234"/>
    </row>
    <row r="1877" spans="2:10">
      <c r="B1877" s="232"/>
      <c r="E1877" s="232"/>
      <c r="F1877" s="234"/>
      <c r="H1877" s="234"/>
      <c r="I1877" s="234"/>
      <c r="J1877" s="234"/>
    </row>
    <row r="1878" spans="2:10">
      <c r="B1878" s="232"/>
      <c r="E1878" s="232"/>
      <c r="F1878" s="234"/>
      <c r="H1878" s="234"/>
      <c r="I1878" s="234"/>
      <c r="J1878" s="234"/>
    </row>
    <row r="1879" spans="2:10">
      <c r="B1879" s="232"/>
      <c r="E1879" s="232"/>
      <c r="F1879" s="234"/>
      <c r="H1879" s="234"/>
      <c r="I1879" s="234"/>
      <c r="J1879" s="234"/>
    </row>
    <row r="1880" spans="2:10">
      <c r="B1880" s="232"/>
      <c r="E1880" s="232"/>
      <c r="F1880" s="234"/>
      <c r="H1880" s="234"/>
      <c r="I1880" s="234"/>
      <c r="J1880" s="234"/>
    </row>
    <row r="1881" spans="2:10">
      <c r="B1881" s="232"/>
      <c r="E1881" s="232"/>
      <c r="F1881" s="234"/>
      <c r="H1881" s="234"/>
      <c r="I1881" s="234"/>
      <c r="J1881" s="234"/>
    </row>
    <row r="1882" spans="2:10">
      <c r="B1882" s="232"/>
      <c r="E1882" s="232"/>
      <c r="F1882" s="234"/>
      <c r="H1882" s="234"/>
      <c r="I1882" s="234"/>
      <c r="J1882" s="234"/>
    </row>
    <row r="1883" spans="2:10">
      <c r="B1883" s="232"/>
      <c r="E1883" s="232"/>
      <c r="F1883" s="234"/>
      <c r="H1883" s="234"/>
      <c r="I1883" s="234"/>
      <c r="J1883" s="234"/>
    </row>
    <row r="1884" spans="2:10">
      <c r="B1884" s="232"/>
      <c r="E1884" s="232"/>
      <c r="F1884" s="234"/>
      <c r="H1884" s="234"/>
      <c r="I1884" s="234"/>
      <c r="J1884" s="234"/>
    </row>
    <row r="1885" spans="2:10">
      <c r="B1885" s="232"/>
      <c r="E1885" s="232"/>
      <c r="F1885" s="234"/>
      <c r="H1885" s="234"/>
      <c r="I1885" s="234"/>
      <c r="J1885" s="234"/>
    </row>
    <row r="1886" spans="2:10">
      <c r="B1886" s="232"/>
      <c r="E1886" s="232"/>
      <c r="F1886" s="234"/>
      <c r="H1886" s="234"/>
      <c r="I1886" s="234"/>
      <c r="J1886" s="234"/>
    </row>
    <row r="1887" spans="2:10">
      <c r="B1887" s="232"/>
      <c r="E1887" s="232"/>
      <c r="F1887" s="234"/>
      <c r="H1887" s="234"/>
      <c r="I1887" s="234"/>
      <c r="J1887" s="234"/>
    </row>
    <row r="1888" spans="2:10">
      <c r="B1888" s="232"/>
      <c r="E1888" s="232"/>
      <c r="F1888" s="234"/>
      <c r="H1888" s="234"/>
      <c r="I1888" s="234"/>
      <c r="J1888" s="234"/>
    </row>
    <row r="1889" spans="2:10">
      <c r="B1889" s="232"/>
      <c r="E1889" s="232"/>
      <c r="F1889" s="234"/>
      <c r="H1889" s="234"/>
      <c r="I1889" s="234"/>
      <c r="J1889" s="234"/>
    </row>
    <row r="1890" spans="2:10">
      <c r="B1890" s="232"/>
      <c r="E1890" s="232"/>
      <c r="F1890" s="234"/>
      <c r="H1890" s="234"/>
      <c r="I1890" s="234"/>
      <c r="J1890" s="234"/>
    </row>
    <row r="1891" spans="2:10">
      <c r="B1891" s="232"/>
      <c r="E1891" s="232"/>
      <c r="F1891" s="234"/>
      <c r="H1891" s="234"/>
      <c r="I1891" s="234"/>
      <c r="J1891" s="234"/>
    </row>
    <row r="1892" spans="2:10">
      <c r="B1892" s="232"/>
      <c r="E1892" s="232"/>
      <c r="F1892" s="234"/>
      <c r="H1892" s="234"/>
      <c r="I1892" s="234"/>
      <c r="J1892" s="234"/>
    </row>
    <row r="1893" spans="2:10">
      <c r="B1893" s="232"/>
      <c r="E1893" s="232"/>
      <c r="F1893" s="234"/>
      <c r="H1893" s="234"/>
      <c r="I1893" s="234"/>
      <c r="J1893" s="234"/>
    </row>
    <row r="1894" spans="2:10">
      <c r="B1894" s="232"/>
      <c r="E1894" s="232"/>
      <c r="F1894" s="234"/>
      <c r="H1894" s="234"/>
      <c r="I1894" s="234"/>
      <c r="J1894" s="234"/>
    </row>
    <row r="1895" spans="2:10">
      <c r="B1895" s="232"/>
      <c r="E1895" s="232"/>
      <c r="F1895" s="234"/>
      <c r="H1895" s="234"/>
      <c r="I1895" s="234"/>
      <c r="J1895" s="234"/>
    </row>
    <row r="1896" spans="2:10">
      <c r="B1896" s="232"/>
      <c r="E1896" s="232"/>
      <c r="F1896" s="234"/>
      <c r="H1896" s="234"/>
      <c r="I1896" s="234"/>
      <c r="J1896" s="234"/>
    </row>
    <row r="1897" spans="2:10">
      <c r="B1897" s="232"/>
      <c r="E1897" s="232"/>
      <c r="F1897" s="234"/>
      <c r="H1897" s="234"/>
      <c r="I1897" s="234"/>
      <c r="J1897" s="234"/>
    </row>
    <row r="1898" spans="2:10">
      <c r="B1898" s="232"/>
      <c r="E1898" s="232"/>
      <c r="F1898" s="234"/>
      <c r="H1898" s="234"/>
      <c r="I1898" s="234"/>
      <c r="J1898" s="234"/>
    </row>
    <row r="1899" spans="2:10">
      <c r="B1899" s="232"/>
      <c r="E1899" s="232"/>
      <c r="F1899" s="234"/>
      <c r="H1899" s="234"/>
      <c r="I1899" s="234"/>
      <c r="J1899" s="234"/>
    </row>
    <row r="1900" spans="2:10">
      <c r="B1900" s="232"/>
      <c r="E1900" s="232"/>
      <c r="F1900" s="234"/>
      <c r="H1900" s="234"/>
      <c r="I1900" s="234"/>
      <c r="J1900" s="234"/>
    </row>
    <row r="1901" spans="2:10">
      <c r="B1901" s="232"/>
      <c r="E1901" s="232"/>
      <c r="F1901" s="234"/>
      <c r="H1901" s="234"/>
      <c r="I1901" s="234"/>
      <c r="J1901" s="234"/>
    </row>
    <row r="1902" spans="2:10">
      <c r="B1902" s="232"/>
      <c r="E1902" s="232"/>
      <c r="F1902" s="234"/>
      <c r="H1902" s="234"/>
      <c r="I1902" s="234"/>
      <c r="J1902" s="234"/>
    </row>
    <row r="1903" spans="2:10">
      <c r="B1903" s="232"/>
      <c r="E1903" s="232"/>
      <c r="F1903" s="234"/>
      <c r="H1903" s="234"/>
      <c r="I1903" s="234"/>
      <c r="J1903" s="234"/>
    </row>
    <row r="1904" spans="2:10">
      <c r="B1904" s="232"/>
      <c r="E1904" s="232"/>
      <c r="F1904" s="234"/>
      <c r="H1904" s="234"/>
      <c r="I1904" s="234"/>
      <c r="J1904" s="234"/>
    </row>
    <row r="1905" spans="2:10">
      <c r="B1905" s="232"/>
      <c r="E1905" s="232"/>
      <c r="F1905" s="234"/>
      <c r="H1905" s="234"/>
      <c r="I1905" s="234"/>
      <c r="J1905" s="234"/>
    </row>
    <row r="1906" spans="2:10">
      <c r="B1906" s="232"/>
      <c r="E1906" s="232"/>
      <c r="F1906" s="234"/>
      <c r="H1906" s="234"/>
      <c r="I1906" s="234"/>
      <c r="J1906" s="234"/>
    </row>
    <row r="1907" spans="2:10">
      <c r="B1907" s="232"/>
      <c r="E1907" s="232"/>
      <c r="F1907" s="234"/>
      <c r="H1907" s="234"/>
      <c r="I1907" s="234"/>
      <c r="J1907" s="234"/>
    </row>
    <row r="1908" spans="2:10">
      <c r="B1908" s="232"/>
      <c r="E1908" s="232"/>
      <c r="F1908" s="234"/>
      <c r="H1908" s="234"/>
      <c r="I1908" s="234"/>
      <c r="J1908" s="234"/>
    </row>
    <row r="1909" spans="2:10">
      <c r="B1909" s="232"/>
      <c r="E1909" s="232"/>
      <c r="F1909" s="234"/>
      <c r="H1909" s="234"/>
      <c r="I1909" s="234"/>
      <c r="J1909" s="234"/>
    </row>
    <row r="1910" spans="2:10">
      <c r="B1910" s="232"/>
      <c r="E1910" s="232"/>
      <c r="F1910" s="234"/>
      <c r="H1910" s="234"/>
      <c r="I1910" s="234"/>
      <c r="J1910" s="234"/>
    </row>
    <row r="1911" spans="2:10">
      <c r="B1911" s="232"/>
      <c r="E1911" s="232"/>
      <c r="F1911" s="234"/>
      <c r="H1911" s="234"/>
      <c r="I1911" s="234"/>
      <c r="J1911" s="234"/>
    </row>
    <row r="1912" spans="2:10">
      <c r="B1912" s="232"/>
      <c r="E1912" s="232"/>
      <c r="F1912" s="234"/>
      <c r="H1912" s="234"/>
      <c r="I1912" s="234"/>
      <c r="J1912" s="234"/>
    </row>
    <row r="1913" spans="2:10">
      <c r="B1913" s="232"/>
      <c r="E1913" s="232"/>
      <c r="F1913" s="234"/>
      <c r="H1913" s="234"/>
      <c r="I1913" s="234"/>
      <c r="J1913" s="234"/>
    </row>
    <row r="1914" spans="2:10">
      <c r="B1914" s="232"/>
      <c r="E1914" s="232"/>
      <c r="F1914" s="234"/>
      <c r="H1914" s="234"/>
      <c r="I1914" s="234"/>
      <c r="J1914" s="234"/>
    </row>
    <row r="1915" spans="2:10">
      <c r="B1915" s="232"/>
      <c r="E1915" s="232"/>
      <c r="F1915" s="234"/>
      <c r="H1915" s="234"/>
      <c r="I1915" s="234"/>
      <c r="J1915" s="234"/>
    </row>
    <row r="1916" spans="2:10">
      <c r="B1916" s="232"/>
      <c r="E1916" s="232"/>
      <c r="F1916" s="234"/>
      <c r="H1916" s="234"/>
      <c r="I1916" s="234"/>
      <c r="J1916" s="234"/>
    </row>
    <row r="1917" spans="2:10">
      <c r="B1917" s="232"/>
      <c r="E1917" s="232"/>
      <c r="F1917" s="234"/>
      <c r="H1917" s="234"/>
      <c r="I1917" s="234"/>
      <c r="J1917" s="234"/>
    </row>
    <row r="1918" spans="2:10">
      <c r="B1918" s="232"/>
      <c r="E1918" s="232"/>
      <c r="F1918" s="234"/>
      <c r="H1918" s="234"/>
      <c r="I1918" s="234"/>
      <c r="J1918" s="234"/>
    </row>
    <row r="1919" spans="2:10">
      <c r="B1919" s="232"/>
      <c r="E1919" s="232"/>
      <c r="F1919" s="234"/>
      <c r="H1919" s="234"/>
      <c r="I1919" s="234"/>
      <c r="J1919" s="234"/>
    </row>
    <row r="1920" spans="2:10">
      <c r="B1920" s="232"/>
      <c r="E1920" s="232"/>
      <c r="F1920" s="234"/>
      <c r="H1920" s="234"/>
      <c r="I1920" s="234"/>
      <c r="J1920" s="234"/>
    </row>
    <row r="1921" spans="2:10">
      <c r="B1921" s="232"/>
      <c r="E1921" s="232"/>
      <c r="F1921" s="234"/>
      <c r="H1921" s="234"/>
      <c r="I1921" s="234"/>
      <c r="J1921" s="234"/>
    </row>
    <row r="1922" spans="2:10">
      <c r="B1922" s="232"/>
      <c r="E1922" s="232"/>
      <c r="F1922" s="234"/>
      <c r="H1922" s="234"/>
      <c r="I1922" s="234"/>
      <c r="J1922" s="234"/>
    </row>
    <row r="1923" spans="2:10">
      <c r="B1923" s="232"/>
      <c r="E1923" s="232"/>
      <c r="F1923" s="234"/>
      <c r="H1923" s="234"/>
      <c r="I1923" s="234"/>
      <c r="J1923" s="234"/>
    </row>
    <row r="1924" spans="2:10">
      <c r="B1924" s="232"/>
      <c r="E1924" s="232"/>
      <c r="F1924" s="234"/>
      <c r="H1924" s="234"/>
      <c r="I1924" s="234"/>
      <c r="J1924" s="234"/>
    </row>
    <row r="1925" spans="2:10">
      <c r="B1925" s="232"/>
      <c r="E1925" s="232"/>
      <c r="F1925" s="234"/>
      <c r="H1925" s="234"/>
      <c r="I1925" s="234"/>
      <c r="J1925" s="234"/>
    </row>
    <row r="1926" spans="2:10">
      <c r="B1926" s="232"/>
      <c r="E1926" s="232"/>
      <c r="F1926" s="234"/>
      <c r="H1926" s="234"/>
      <c r="I1926" s="234"/>
      <c r="J1926" s="234"/>
    </row>
    <row r="1927" spans="2:10">
      <c r="B1927" s="232"/>
      <c r="E1927" s="232"/>
      <c r="F1927" s="234"/>
      <c r="H1927" s="234"/>
      <c r="I1927" s="234"/>
      <c r="J1927" s="234"/>
    </row>
    <row r="1928" spans="2:10">
      <c r="B1928" s="232"/>
      <c r="E1928" s="232"/>
      <c r="F1928" s="234"/>
      <c r="H1928" s="234"/>
      <c r="I1928" s="234"/>
      <c r="J1928" s="234"/>
    </row>
    <row r="1929" spans="2:10">
      <c r="B1929" s="232"/>
      <c r="E1929" s="232"/>
      <c r="F1929" s="234"/>
      <c r="H1929" s="234"/>
      <c r="I1929" s="234"/>
      <c r="J1929" s="234"/>
    </row>
    <row r="1930" spans="2:10">
      <c r="B1930" s="232"/>
      <c r="E1930" s="232"/>
      <c r="F1930" s="234"/>
      <c r="H1930" s="234"/>
      <c r="I1930" s="234"/>
      <c r="J1930" s="234"/>
    </row>
    <row r="1931" spans="2:10">
      <c r="B1931" s="232"/>
      <c r="E1931" s="232"/>
      <c r="F1931" s="234"/>
      <c r="H1931" s="234"/>
      <c r="I1931" s="234"/>
      <c r="J1931" s="234"/>
    </row>
    <row r="1932" spans="2:10">
      <c r="B1932" s="232"/>
      <c r="E1932" s="232"/>
      <c r="F1932" s="234"/>
      <c r="H1932" s="234"/>
      <c r="I1932" s="234"/>
      <c r="J1932" s="234"/>
    </row>
    <row r="1933" spans="2:10">
      <c r="B1933" s="232"/>
      <c r="E1933" s="232"/>
      <c r="F1933" s="234"/>
      <c r="H1933" s="234"/>
      <c r="I1933" s="234"/>
      <c r="J1933" s="234"/>
    </row>
    <row r="1934" spans="2:10">
      <c r="B1934" s="232"/>
      <c r="E1934" s="232"/>
      <c r="F1934" s="234"/>
      <c r="H1934" s="234"/>
      <c r="I1934" s="234"/>
      <c r="J1934" s="234"/>
    </row>
    <row r="1935" spans="2:10">
      <c r="B1935" s="232"/>
      <c r="E1935" s="232"/>
      <c r="F1935" s="234"/>
      <c r="H1935" s="234"/>
      <c r="I1935" s="234"/>
      <c r="J1935" s="234"/>
    </row>
    <row r="1936" spans="2:10">
      <c r="B1936" s="232"/>
      <c r="E1936" s="232"/>
      <c r="F1936" s="234"/>
      <c r="H1936" s="234"/>
      <c r="I1936" s="234"/>
      <c r="J1936" s="234"/>
    </row>
    <row r="1937" spans="2:10">
      <c r="B1937" s="232"/>
      <c r="E1937" s="232"/>
      <c r="F1937" s="234"/>
      <c r="H1937" s="234"/>
      <c r="I1937" s="234"/>
      <c r="J1937" s="234"/>
    </row>
    <row r="1938" spans="2:10">
      <c r="B1938" s="232"/>
      <c r="E1938" s="232"/>
      <c r="F1938" s="234"/>
      <c r="H1938" s="234"/>
      <c r="I1938" s="234"/>
      <c r="J1938" s="234"/>
    </row>
    <row r="1939" spans="2:10">
      <c r="B1939" s="232"/>
      <c r="E1939" s="232"/>
      <c r="F1939" s="234"/>
      <c r="H1939" s="234"/>
      <c r="I1939" s="234"/>
      <c r="J1939" s="234"/>
    </row>
    <row r="1940" spans="2:10">
      <c r="B1940" s="232"/>
      <c r="E1940" s="232"/>
      <c r="F1940" s="234"/>
      <c r="H1940" s="234"/>
      <c r="I1940" s="234"/>
      <c r="J1940" s="234"/>
    </row>
    <row r="1941" spans="2:10">
      <c r="B1941" s="232"/>
      <c r="E1941" s="232"/>
      <c r="F1941" s="234"/>
      <c r="H1941" s="234"/>
      <c r="I1941" s="234"/>
      <c r="J1941" s="234"/>
    </row>
    <row r="1942" spans="2:10">
      <c r="B1942" s="232"/>
      <c r="E1942" s="232"/>
      <c r="F1942" s="234"/>
      <c r="H1942" s="234"/>
      <c r="I1942" s="234"/>
      <c r="J1942" s="234"/>
    </row>
    <row r="1943" spans="2:10">
      <c r="B1943" s="232"/>
      <c r="E1943" s="232"/>
      <c r="F1943" s="234"/>
      <c r="H1943" s="234"/>
      <c r="I1943" s="234"/>
      <c r="J1943" s="234"/>
    </row>
    <row r="1944" spans="2:10">
      <c r="B1944" s="232"/>
      <c r="E1944" s="232"/>
      <c r="F1944" s="234"/>
      <c r="H1944" s="234"/>
      <c r="I1944" s="234"/>
      <c r="J1944" s="234"/>
    </row>
    <row r="1945" spans="2:10">
      <c r="B1945" s="232"/>
      <c r="E1945" s="232"/>
      <c r="F1945" s="234"/>
      <c r="H1945" s="234"/>
      <c r="I1945" s="234"/>
      <c r="J1945" s="234"/>
    </row>
    <row r="1946" spans="2:10">
      <c r="B1946" s="232"/>
      <c r="E1946" s="232"/>
      <c r="F1946" s="234"/>
      <c r="H1946" s="234"/>
      <c r="I1946" s="234"/>
      <c r="J1946" s="234"/>
    </row>
    <row r="1947" spans="2:10">
      <c r="B1947" s="232"/>
      <c r="E1947" s="232"/>
      <c r="F1947" s="234"/>
      <c r="H1947" s="234"/>
      <c r="I1947" s="234"/>
      <c r="J1947" s="234"/>
    </row>
    <row r="1948" spans="2:10">
      <c r="B1948" s="232"/>
      <c r="E1948" s="232"/>
      <c r="F1948" s="234"/>
      <c r="H1948" s="234"/>
      <c r="I1948" s="234"/>
      <c r="J1948" s="234"/>
    </row>
    <row r="1949" spans="2:10">
      <c r="B1949" s="232"/>
      <c r="E1949" s="232"/>
      <c r="F1949" s="234"/>
      <c r="H1949" s="234"/>
      <c r="I1949" s="234"/>
      <c r="J1949" s="234"/>
    </row>
    <row r="1950" spans="2:10">
      <c r="B1950" s="232"/>
      <c r="E1950" s="232"/>
      <c r="F1950" s="234"/>
      <c r="H1950" s="234"/>
      <c r="I1950" s="234"/>
      <c r="J1950" s="234"/>
    </row>
    <row r="1951" spans="2:10">
      <c r="B1951" s="232"/>
      <c r="E1951" s="232"/>
      <c r="F1951" s="234"/>
      <c r="H1951" s="234"/>
      <c r="I1951" s="234"/>
      <c r="J1951" s="234"/>
    </row>
    <row r="1952" spans="2:10">
      <c r="B1952" s="232"/>
      <c r="E1952" s="232"/>
      <c r="F1952" s="234"/>
      <c r="H1952" s="234"/>
      <c r="I1952" s="234"/>
      <c r="J1952" s="234"/>
    </row>
    <row r="1953" spans="2:10">
      <c r="B1953" s="232"/>
      <c r="E1953" s="232"/>
      <c r="F1953" s="234"/>
      <c r="H1953" s="234"/>
      <c r="I1953" s="234"/>
      <c r="J1953" s="234"/>
    </row>
    <row r="1954" spans="2:10">
      <c r="B1954" s="232"/>
      <c r="E1954" s="232"/>
      <c r="F1954" s="234"/>
      <c r="H1954" s="234"/>
      <c r="I1954" s="234"/>
      <c r="J1954" s="234"/>
    </row>
    <row r="1955" spans="2:10">
      <c r="B1955" s="232"/>
      <c r="E1955" s="232"/>
      <c r="F1955" s="234"/>
      <c r="H1955" s="234"/>
      <c r="I1955" s="234"/>
      <c r="J1955" s="234"/>
    </row>
    <row r="1956" spans="2:10">
      <c r="B1956" s="232"/>
      <c r="E1956" s="232"/>
      <c r="F1956" s="234"/>
      <c r="H1956" s="234"/>
      <c r="I1956" s="234"/>
      <c r="J1956" s="234"/>
    </row>
    <row r="1957" spans="2:10">
      <c r="B1957" s="232"/>
      <c r="E1957" s="232"/>
      <c r="F1957" s="234"/>
      <c r="H1957" s="234"/>
      <c r="I1957" s="234"/>
      <c r="J1957" s="234"/>
    </row>
    <row r="1958" spans="2:10">
      <c r="B1958" s="232"/>
      <c r="E1958" s="232"/>
      <c r="F1958" s="234"/>
      <c r="H1958" s="234"/>
      <c r="I1958" s="234"/>
      <c r="J1958" s="234"/>
    </row>
    <row r="1959" spans="2:10">
      <c r="B1959" s="232"/>
      <c r="E1959" s="232"/>
      <c r="F1959" s="234"/>
      <c r="H1959" s="234"/>
      <c r="I1959" s="234"/>
      <c r="J1959" s="234"/>
    </row>
    <row r="1960" spans="2:10">
      <c r="B1960" s="232"/>
      <c r="E1960" s="232"/>
      <c r="F1960" s="234"/>
      <c r="H1960" s="234"/>
      <c r="I1960" s="234"/>
      <c r="J1960" s="234"/>
    </row>
    <row r="1961" spans="2:10">
      <c r="B1961" s="232"/>
      <c r="E1961" s="232"/>
      <c r="F1961" s="234"/>
      <c r="H1961" s="234"/>
      <c r="I1961" s="234"/>
      <c r="J1961" s="234"/>
    </row>
    <row r="1962" spans="2:10">
      <c r="B1962" s="232"/>
      <c r="E1962" s="232"/>
      <c r="F1962" s="234"/>
      <c r="H1962" s="234"/>
      <c r="I1962" s="234"/>
      <c r="J1962" s="234"/>
    </row>
    <row r="1963" spans="2:10">
      <c r="B1963" s="232"/>
      <c r="E1963" s="232"/>
      <c r="F1963" s="234"/>
      <c r="H1963" s="234"/>
      <c r="I1963" s="234"/>
      <c r="J1963" s="234"/>
    </row>
    <row r="1964" spans="2:10">
      <c r="B1964" s="232"/>
      <c r="E1964" s="232"/>
      <c r="F1964" s="234"/>
      <c r="H1964" s="234"/>
      <c r="I1964" s="234"/>
      <c r="J1964" s="234"/>
    </row>
    <row r="1965" spans="2:10">
      <c r="B1965" s="232"/>
      <c r="E1965" s="232"/>
      <c r="F1965" s="234"/>
      <c r="H1965" s="234"/>
      <c r="I1965" s="234"/>
      <c r="J1965" s="234"/>
    </row>
    <row r="1966" spans="2:10">
      <c r="B1966" s="232"/>
      <c r="E1966" s="232"/>
      <c r="F1966" s="234"/>
      <c r="H1966" s="234"/>
      <c r="I1966" s="234"/>
      <c r="J1966" s="234"/>
    </row>
    <row r="1967" spans="2:10">
      <c r="B1967" s="232"/>
      <c r="E1967" s="232"/>
      <c r="F1967" s="234"/>
      <c r="H1967" s="234"/>
      <c r="I1967" s="234"/>
      <c r="J1967" s="234"/>
    </row>
    <row r="1968" spans="2:10">
      <c r="B1968" s="232"/>
      <c r="E1968" s="232"/>
      <c r="F1968" s="234"/>
      <c r="H1968" s="234"/>
      <c r="I1968" s="234"/>
      <c r="J1968" s="234"/>
    </row>
    <row r="1969" spans="2:10">
      <c r="B1969" s="232"/>
      <c r="E1969" s="232"/>
      <c r="F1969" s="234"/>
      <c r="H1969" s="234"/>
      <c r="I1969" s="234"/>
      <c r="J1969" s="234"/>
    </row>
    <row r="1970" spans="2:10">
      <c r="B1970" s="232"/>
      <c r="E1970" s="232"/>
      <c r="F1970" s="234"/>
      <c r="H1970" s="234"/>
      <c r="I1970" s="234"/>
      <c r="J1970" s="234"/>
    </row>
    <row r="1971" spans="2:10">
      <c r="B1971" s="232"/>
      <c r="E1971" s="232"/>
      <c r="F1971" s="234"/>
      <c r="H1971" s="234"/>
      <c r="I1971" s="234"/>
      <c r="J1971" s="234"/>
    </row>
    <row r="1972" spans="2:10">
      <c r="B1972" s="232"/>
      <c r="E1972" s="232"/>
      <c r="F1972" s="234"/>
      <c r="H1972" s="234"/>
      <c r="I1972" s="234"/>
      <c r="J1972" s="234"/>
    </row>
    <row r="1973" spans="2:10">
      <c r="B1973" s="232"/>
      <c r="E1973" s="232"/>
      <c r="F1973" s="234"/>
      <c r="H1973" s="234"/>
      <c r="I1973" s="234"/>
      <c r="J1973" s="234"/>
    </row>
    <row r="1974" spans="2:10">
      <c r="B1974" s="232"/>
      <c r="E1974" s="232"/>
      <c r="F1974" s="234"/>
      <c r="H1974" s="234"/>
      <c r="I1974" s="234"/>
      <c r="J1974" s="234"/>
    </row>
    <row r="1975" spans="2:10">
      <c r="B1975" s="232"/>
      <c r="E1975" s="232"/>
      <c r="F1975" s="234"/>
      <c r="H1975" s="234"/>
      <c r="I1975" s="234"/>
      <c r="J1975" s="234"/>
    </row>
    <row r="1976" spans="2:10">
      <c r="B1976" s="232"/>
      <c r="E1976" s="232"/>
      <c r="F1976" s="234"/>
      <c r="H1976" s="234"/>
      <c r="I1976" s="234"/>
      <c r="J1976" s="234"/>
    </row>
    <row r="1977" spans="2:10">
      <c r="B1977" s="232"/>
      <c r="E1977" s="232"/>
      <c r="F1977" s="234"/>
      <c r="H1977" s="234"/>
      <c r="I1977" s="234"/>
      <c r="J1977" s="234"/>
    </row>
    <row r="1978" spans="2:10">
      <c r="B1978" s="232"/>
      <c r="E1978" s="232"/>
      <c r="F1978" s="234"/>
      <c r="H1978" s="234"/>
      <c r="I1978" s="234"/>
      <c r="J1978" s="234"/>
    </row>
    <row r="1979" spans="2:10">
      <c r="B1979" s="232"/>
      <c r="E1979" s="232"/>
      <c r="F1979" s="234"/>
      <c r="H1979" s="234"/>
      <c r="I1979" s="234"/>
      <c r="J1979" s="234"/>
    </row>
    <row r="1980" spans="2:10">
      <c r="B1980" s="232"/>
      <c r="E1980" s="232"/>
      <c r="F1980" s="234"/>
      <c r="H1980" s="234"/>
      <c r="I1980" s="234"/>
      <c r="J1980" s="234"/>
    </row>
    <row r="1981" spans="2:10">
      <c r="B1981" s="232"/>
      <c r="E1981" s="232"/>
      <c r="F1981" s="234"/>
      <c r="H1981" s="234"/>
      <c r="I1981" s="234"/>
      <c r="J1981" s="234"/>
    </row>
    <row r="1982" spans="2:10">
      <c r="B1982" s="232"/>
      <c r="E1982" s="232"/>
      <c r="F1982" s="234"/>
      <c r="H1982" s="234"/>
      <c r="I1982" s="234"/>
      <c r="J1982" s="234"/>
    </row>
    <row r="1983" spans="2:10">
      <c r="B1983" s="232"/>
      <c r="E1983" s="232"/>
      <c r="F1983" s="234"/>
      <c r="H1983" s="234"/>
      <c r="I1983" s="234"/>
      <c r="J1983" s="234"/>
    </row>
    <row r="1984" spans="2:10">
      <c r="B1984" s="232"/>
      <c r="E1984" s="232"/>
      <c r="F1984" s="234"/>
      <c r="H1984" s="234"/>
      <c r="I1984" s="234"/>
      <c r="J1984" s="234"/>
    </row>
    <row r="1985" spans="2:10">
      <c r="B1985" s="232"/>
      <c r="E1985" s="232"/>
      <c r="F1985" s="234"/>
      <c r="H1985" s="234"/>
      <c r="I1985" s="234"/>
      <c r="J1985" s="234"/>
    </row>
    <row r="1986" spans="2:10">
      <c r="B1986" s="232"/>
      <c r="E1986" s="232"/>
      <c r="F1986" s="234"/>
      <c r="H1986" s="234"/>
      <c r="I1986" s="234"/>
      <c r="J1986" s="234"/>
    </row>
    <row r="1987" spans="2:10">
      <c r="B1987" s="232"/>
      <c r="E1987" s="232"/>
      <c r="F1987" s="234"/>
      <c r="H1987" s="234"/>
      <c r="I1987" s="234"/>
      <c r="J1987" s="234"/>
    </row>
    <row r="1988" spans="2:10">
      <c r="B1988" s="232"/>
      <c r="E1988" s="232"/>
      <c r="F1988" s="234"/>
      <c r="H1988" s="234"/>
      <c r="I1988" s="234"/>
      <c r="J1988" s="234"/>
    </row>
    <row r="1989" spans="2:10">
      <c r="B1989" s="232"/>
      <c r="E1989" s="232"/>
      <c r="F1989" s="234"/>
      <c r="H1989" s="234"/>
      <c r="I1989" s="234"/>
      <c r="J1989" s="234"/>
    </row>
    <row r="1990" spans="2:10">
      <c r="B1990" s="232"/>
      <c r="E1990" s="232"/>
      <c r="F1990" s="234"/>
      <c r="H1990" s="234"/>
      <c r="I1990" s="234"/>
      <c r="J1990" s="234"/>
    </row>
    <row r="1991" spans="2:10">
      <c r="B1991" s="232"/>
      <c r="E1991" s="232"/>
      <c r="F1991" s="234"/>
      <c r="H1991" s="234"/>
      <c r="I1991" s="234"/>
      <c r="J1991" s="234"/>
    </row>
    <row r="1992" spans="2:10">
      <c r="B1992" s="232"/>
      <c r="E1992" s="232"/>
      <c r="F1992" s="234"/>
      <c r="H1992" s="234"/>
      <c r="I1992" s="234"/>
      <c r="J1992" s="234"/>
    </row>
    <row r="1993" spans="2:10">
      <c r="B1993" s="232"/>
      <c r="E1993" s="232"/>
      <c r="F1993" s="234"/>
      <c r="H1993" s="234"/>
      <c r="I1993" s="234"/>
      <c r="J1993" s="234"/>
    </row>
    <row r="1994" spans="2:10">
      <c r="B1994" s="232"/>
      <c r="E1994" s="232"/>
      <c r="F1994" s="234"/>
      <c r="H1994" s="234"/>
      <c r="I1994" s="234"/>
      <c r="J1994" s="234"/>
    </row>
    <row r="1995" spans="2:10">
      <c r="B1995" s="232"/>
      <c r="E1995" s="232"/>
      <c r="F1995" s="234"/>
      <c r="H1995" s="234"/>
      <c r="I1995" s="234"/>
      <c r="J1995" s="234"/>
    </row>
    <row r="1996" spans="2:10">
      <c r="B1996" s="232"/>
      <c r="E1996" s="232"/>
      <c r="F1996" s="234"/>
      <c r="H1996" s="234"/>
      <c r="I1996" s="234"/>
      <c r="J1996" s="234"/>
    </row>
    <row r="1997" spans="2:10">
      <c r="B1997" s="232"/>
      <c r="E1997" s="232"/>
      <c r="F1997" s="234"/>
      <c r="H1997" s="234"/>
      <c r="I1997" s="234"/>
      <c r="J1997" s="234"/>
    </row>
    <row r="1998" spans="2:10">
      <c r="B1998" s="232"/>
      <c r="E1998" s="232"/>
      <c r="F1998" s="234"/>
      <c r="H1998" s="234"/>
      <c r="I1998" s="234"/>
      <c r="J1998" s="234"/>
    </row>
    <row r="1999" spans="2:10">
      <c r="B1999" s="232"/>
      <c r="E1999" s="232"/>
      <c r="F1999" s="234"/>
      <c r="H1999" s="234"/>
      <c r="I1999" s="234"/>
      <c r="J1999" s="234"/>
    </row>
    <row r="2000" spans="2:10">
      <c r="B2000" s="232"/>
      <c r="E2000" s="232"/>
      <c r="F2000" s="234"/>
      <c r="H2000" s="234"/>
      <c r="I2000" s="234"/>
      <c r="J2000" s="234"/>
    </row>
    <row r="2001" spans="2:10">
      <c r="B2001" s="232"/>
      <c r="E2001" s="232"/>
      <c r="F2001" s="234"/>
      <c r="H2001" s="234"/>
      <c r="I2001" s="234"/>
      <c r="J2001" s="234"/>
    </row>
    <row r="2002" spans="2:10">
      <c r="B2002" s="232"/>
      <c r="E2002" s="232"/>
      <c r="F2002" s="234"/>
      <c r="H2002" s="234"/>
      <c r="I2002" s="234"/>
      <c r="J2002" s="234"/>
    </row>
    <row r="2003" spans="2:10">
      <c r="B2003" s="232"/>
      <c r="E2003" s="232"/>
      <c r="F2003" s="234"/>
      <c r="H2003" s="234"/>
      <c r="I2003" s="234"/>
      <c r="J2003" s="234"/>
    </row>
    <row r="2004" spans="2:10">
      <c r="B2004" s="232"/>
      <c r="E2004" s="232"/>
      <c r="F2004" s="234"/>
      <c r="H2004" s="234"/>
      <c r="I2004" s="234"/>
      <c r="J2004" s="234"/>
    </row>
    <row r="2005" spans="2:10">
      <c r="B2005" s="232"/>
      <c r="E2005" s="232"/>
      <c r="F2005" s="234"/>
      <c r="H2005" s="234"/>
      <c r="I2005" s="234"/>
      <c r="J2005" s="234"/>
    </row>
    <row r="2006" spans="2:10">
      <c r="B2006" s="232"/>
      <c r="E2006" s="232"/>
      <c r="F2006" s="234"/>
      <c r="H2006" s="234"/>
      <c r="I2006" s="234"/>
      <c r="J2006" s="234"/>
    </row>
    <row r="2007" spans="2:10">
      <c r="B2007" s="232"/>
      <c r="E2007" s="232"/>
      <c r="F2007" s="234"/>
      <c r="H2007" s="234"/>
      <c r="I2007" s="234"/>
      <c r="J2007" s="234"/>
    </row>
    <row r="2008" spans="2:10">
      <c r="B2008" s="232"/>
      <c r="E2008" s="232"/>
      <c r="F2008" s="234"/>
      <c r="H2008" s="234"/>
      <c r="I2008" s="234"/>
      <c r="J2008" s="234"/>
    </row>
    <row r="2009" spans="2:10">
      <c r="B2009" s="232"/>
      <c r="E2009" s="232"/>
      <c r="F2009" s="234"/>
      <c r="H2009" s="234"/>
      <c r="I2009" s="234"/>
      <c r="J2009" s="234"/>
    </row>
    <row r="2010" spans="2:10">
      <c r="B2010" s="232"/>
      <c r="E2010" s="232"/>
      <c r="F2010" s="234"/>
      <c r="H2010" s="234"/>
      <c r="I2010" s="234"/>
      <c r="J2010" s="234"/>
    </row>
    <row r="2011" spans="2:10">
      <c r="B2011" s="232"/>
      <c r="E2011" s="232"/>
      <c r="F2011" s="234"/>
      <c r="H2011" s="234"/>
      <c r="I2011" s="234"/>
      <c r="J2011" s="234"/>
    </row>
    <row r="2012" spans="2:10">
      <c r="B2012" s="232"/>
      <c r="E2012" s="232"/>
      <c r="F2012" s="234"/>
      <c r="H2012" s="234"/>
      <c r="I2012" s="234"/>
      <c r="J2012" s="234"/>
    </row>
    <row r="2013" spans="2:10">
      <c r="B2013" s="232"/>
      <c r="E2013" s="232"/>
      <c r="F2013" s="234"/>
      <c r="H2013" s="234"/>
      <c r="I2013" s="234"/>
      <c r="J2013" s="234"/>
    </row>
    <row r="2014" spans="2:10">
      <c r="B2014" s="232"/>
      <c r="E2014" s="232"/>
      <c r="F2014" s="234"/>
      <c r="H2014" s="234"/>
      <c r="I2014" s="234"/>
      <c r="J2014" s="234"/>
    </row>
    <row r="2015" spans="2:10">
      <c r="B2015" s="232"/>
      <c r="E2015" s="232"/>
      <c r="F2015" s="234"/>
      <c r="H2015" s="234"/>
      <c r="I2015" s="234"/>
      <c r="J2015" s="234"/>
    </row>
    <row r="2016" spans="2:10">
      <c r="B2016" s="232"/>
      <c r="E2016" s="232"/>
      <c r="F2016" s="234"/>
      <c r="H2016" s="234"/>
      <c r="I2016" s="234"/>
      <c r="J2016" s="234"/>
    </row>
    <row r="2017" spans="2:10">
      <c r="B2017" s="232"/>
      <c r="E2017" s="232"/>
      <c r="F2017" s="234"/>
      <c r="H2017" s="234"/>
      <c r="I2017" s="234"/>
      <c r="J2017" s="234"/>
    </row>
    <row r="2018" spans="2:10">
      <c r="B2018" s="232"/>
      <c r="E2018" s="232"/>
      <c r="F2018" s="234"/>
      <c r="H2018" s="234"/>
      <c r="I2018" s="234"/>
      <c r="J2018" s="234"/>
    </row>
    <row r="2019" spans="2:10">
      <c r="B2019" s="232"/>
      <c r="E2019" s="232"/>
      <c r="F2019" s="234"/>
      <c r="H2019" s="234"/>
      <c r="I2019" s="234"/>
      <c r="J2019" s="234"/>
    </row>
    <row r="2020" spans="2:10">
      <c r="B2020" s="232"/>
      <c r="E2020" s="232"/>
      <c r="F2020" s="234"/>
      <c r="H2020" s="234"/>
      <c r="I2020" s="234"/>
      <c r="J2020" s="234"/>
    </row>
    <row r="2021" spans="2:10">
      <c r="B2021" s="232"/>
      <c r="E2021" s="232"/>
      <c r="F2021" s="234"/>
      <c r="H2021" s="234"/>
      <c r="I2021" s="234"/>
      <c r="J2021" s="234"/>
    </row>
    <row r="2022" spans="2:10">
      <c r="B2022" s="232"/>
      <c r="E2022" s="232"/>
      <c r="F2022" s="234"/>
      <c r="H2022" s="234"/>
      <c r="I2022" s="234"/>
      <c r="J2022" s="234"/>
    </row>
    <row r="2023" spans="2:10">
      <c r="B2023" s="232"/>
      <c r="E2023" s="232"/>
      <c r="F2023" s="234"/>
      <c r="H2023" s="234"/>
      <c r="I2023" s="234"/>
      <c r="J2023" s="234"/>
    </row>
    <row r="2024" spans="2:10">
      <c r="B2024" s="232"/>
      <c r="E2024" s="232"/>
      <c r="F2024" s="234"/>
      <c r="H2024" s="234"/>
      <c r="I2024" s="234"/>
      <c r="J2024" s="234"/>
    </row>
    <row r="2025" spans="2:10">
      <c r="B2025" s="232"/>
      <c r="E2025" s="232"/>
      <c r="F2025" s="234"/>
      <c r="H2025" s="234"/>
      <c r="I2025" s="234"/>
      <c r="J2025" s="234"/>
    </row>
    <row r="2026" spans="2:10">
      <c r="B2026" s="232"/>
      <c r="E2026" s="232"/>
      <c r="F2026" s="234"/>
      <c r="H2026" s="234"/>
      <c r="I2026" s="234"/>
      <c r="J2026" s="234"/>
    </row>
    <row r="2027" spans="2:10">
      <c r="B2027" s="232"/>
      <c r="E2027" s="232"/>
      <c r="F2027" s="234"/>
      <c r="H2027" s="234"/>
      <c r="I2027" s="234"/>
      <c r="J2027" s="234"/>
    </row>
    <row r="2028" spans="2:10">
      <c r="B2028" s="232"/>
      <c r="E2028" s="232"/>
      <c r="F2028" s="234"/>
      <c r="H2028" s="234"/>
      <c r="I2028" s="234"/>
      <c r="J2028" s="234"/>
    </row>
    <row r="2029" spans="2:10">
      <c r="B2029" s="232"/>
      <c r="E2029" s="232"/>
      <c r="F2029" s="234"/>
      <c r="H2029" s="234"/>
      <c r="I2029" s="234"/>
      <c r="J2029" s="234"/>
    </row>
    <row r="2030" spans="2:10">
      <c r="B2030" s="232"/>
      <c r="E2030" s="232"/>
      <c r="F2030" s="234"/>
      <c r="H2030" s="234"/>
      <c r="I2030" s="234"/>
      <c r="J2030" s="234"/>
    </row>
    <row r="2031" spans="2:10">
      <c r="B2031" s="232"/>
      <c r="E2031" s="232"/>
      <c r="F2031" s="234"/>
      <c r="H2031" s="234"/>
      <c r="I2031" s="234"/>
      <c r="J2031" s="234"/>
    </row>
    <row r="2032" spans="2:10">
      <c r="B2032" s="232"/>
      <c r="E2032" s="232"/>
      <c r="F2032" s="234"/>
      <c r="H2032" s="234"/>
      <c r="I2032" s="234"/>
      <c r="J2032" s="234"/>
    </row>
    <row r="2033" spans="2:10">
      <c r="B2033" s="232"/>
      <c r="E2033" s="232"/>
      <c r="F2033" s="234"/>
      <c r="H2033" s="234"/>
      <c r="I2033" s="234"/>
      <c r="J2033" s="234"/>
    </row>
    <row r="2034" spans="2:10">
      <c r="B2034" s="232"/>
      <c r="E2034" s="232"/>
      <c r="F2034" s="234"/>
      <c r="H2034" s="234"/>
      <c r="I2034" s="234"/>
      <c r="J2034" s="234"/>
    </row>
    <row r="2035" spans="2:10">
      <c r="B2035" s="232"/>
      <c r="E2035" s="232"/>
      <c r="F2035" s="234"/>
      <c r="H2035" s="234"/>
      <c r="I2035" s="234"/>
      <c r="J2035" s="234"/>
    </row>
    <row r="2036" spans="2:10">
      <c r="B2036" s="232"/>
      <c r="E2036" s="232"/>
      <c r="F2036" s="234"/>
      <c r="H2036" s="234"/>
      <c r="I2036" s="234"/>
      <c r="J2036" s="234"/>
    </row>
    <row r="2037" spans="2:10">
      <c r="B2037" s="232"/>
      <c r="E2037" s="232"/>
      <c r="F2037" s="234"/>
      <c r="H2037" s="234"/>
      <c r="I2037" s="234"/>
      <c r="J2037" s="234"/>
    </row>
    <row r="2038" spans="2:10">
      <c r="B2038" s="232"/>
      <c r="E2038" s="232"/>
      <c r="F2038" s="234"/>
      <c r="H2038" s="234"/>
      <c r="I2038" s="234"/>
      <c r="J2038" s="234"/>
    </row>
    <row r="2039" spans="2:10">
      <c r="B2039" s="232"/>
      <c r="E2039" s="232"/>
      <c r="F2039" s="234"/>
      <c r="H2039" s="234"/>
      <c r="I2039" s="234"/>
      <c r="J2039" s="234"/>
    </row>
    <row r="2040" spans="2:10">
      <c r="B2040" s="232"/>
      <c r="E2040" s="232"/>
      <c r="F2040" s="234"/>
      <c r="H2040" s="234"/>
      <c r="I2040" s="234"/>
      <c r="J2040" s="234"/>
    </row>
    <row r="2041" spans="2:10">
      <c r="B2041" s="232"/>
      <c r="E2041" s="232"/>
      <c r="F2041" s="234"/>
      <c r="H2041" s="234"/>
      <c r="I2041" s="234"/>
      <c r="J2041" s="234"/>
    </row>
    <row r="2042" spans="2:10">
      <c r="B2042" s="232"/>
      <c r="E2042" s="232"/>
      <c r="F2042" s="234"/>
      <c r="H2042" s="234"/>
      <c r="I2042" s="234"/>
      <c r="J2042" s="234"/>
    </row>
    <row r="2043" spans="2:10">
      <c r="B2043" s="232"/>
      <c r="E2043" s="232"/>
      <c r="F2043" s="234"/>
      <c r="H2043" s="234"/>
      <c r="I2043" s="234"/>
      <c r="J2043" s="234"/>
    </row>
    <row r="2044" spans="2:10">
      <c r="B2044" s="232"/>
      <c r="E2044" s="232"/>
      <c r="F2044" s="234"/>
      <c r="H2044" s="234"/>
      <c r="I2044" s="234"/>
      <c r="J2044" s="234"/>
    </row>
    <row r="2045" spans="2:10">
      <c r="B2045" s="232"/>
      <c r="E2045" s="232"/>
      <c r="F2045" s="234"/>
      <c r="H2045" s="234"/>
      <c r="I2045" s="234"/>
      <c r="J2045" s="234"/>
    </row>
    <row r="2046" spans="2:10">
      <c r="B2046" s="232"/>
      <c r="E2046" s="232"/>
      <c r="F2046" s="234"/>
      <c r="H2046" s="234"/>
      <c r="I2046" s="234"/>
      <c r="J2046" s="234"/>
    </row>
    <row r="2047" spans="2:10">
      <c r="B2047" s="232"/>
      <c r="E2047" s="232"/>
      <c r="F2047" s="234"/>
      <c r="H2047" s="234"/>
      <c r="I2047" s="234"/>
      <c r="J2047" s="234"/>
    </row>
    <row r="2048" spans="2:10">
      <c r="B2048" s="232"/>
      <c r="E2048" s="232"/>
      <c r="F2048" s="234"/>
      <c r="H2048" s="234"/>
      <c r="I2048" s="234"/>
      <c r="J2048" s="234"/>
    </row>
    <row r="2049" spans="2:10">
      <c r="B2049" s="232"/>
      <c r="E2049" s="232"/>
      <c r="F2049" s="234"/>
      <c r="H2049" s="234"/>
      <c r="I2049" s="234"/>
      <c r="J2049" s="234"/>
    </row>
    <row r="2050" spans="2:10">
      <c r="B2050" s="232"/>
      <c r="E2050" s="232"/>
      <c r="F2050" s="234"/>
      <c r="H2050" s="234"/>
      <c r="I2050" s="234"/>
      <c r="J2050" s="234"/>
    </row>
    <row r="2051" spans="2:10">
      <c r="B2051" s="232"/>
      <c r="E2051" s="232"/>
      <c r="F2051" s="234"/>
      <c r="H2051" s="234"/>
      <c r="I2051" s="234"/>
      <c r="J2051" s="234"/>
    </row>
    <row r="2052" spans="2:10">
      <c r="B2052" s="232"/>
      <c r="E2052" s="232"/>
      <c r="F2052" s="234"/>
      <c r="H2052" s="234"/>
      <c r="I2052" s="234"/>
      <c r="J2052" s="234"/>
    </row>
    <row r="2053" spans="2:10">
      <c r="B2053" s="232"/>
      <c r="E2053" s="232"/>
      <c r="F2053" s="234"/>
      <c r="H2053" s="234"/>
      <c r="I2053" s="234"/>
      <c r="J2053" s="234"/>
    </row>
    <row r="2054" spans="2:10">
      <c r="B2054" s="232"/>
      <c r="E2054" s="232"/>
      <c r="F2054" s="234"/>
      <c r="H2054" s="234"/>
      <c r="I2054" s="234"/>
      <c r="J2054" s="234"/>
    </row>
    <row r="2055" spans="2:10">
      <c r="B2055" s="232"/>
      <c r="E2055" s="232"/>
      <c r="F2055" s="234"/>
      <c r="H2055" s="234"/>
      <c r="I2055" s="234"/>
      <c r="J2055" s="234"/>
    </row>
    <row r="2056" spans="2:10">
      <c r="B2056" s="232"/>
      <c r="E2056" s="232"/>
      <c r="F2056" s="234"/>
      <c r="H2056" s="234"/>
      <c r="I2056" s="234"/>
      <c r="J2056" s="234"/>
    </row>
    <row r="2057" spans="2:10">
      <c r="B2057" s="232"/>
      <c r="E2057" s="232"/>
      <c r="F2057" s="234"/>
      <c r="H2057" s="234"/>
      <c r="I2057" s="234"/>
      <c r="J2057" s="234"/>
    </row>
    <row r="2058" spans="2:10">
      <c r="B2058" s="232"/>
      <c r="E2058" s="232"/>
      <c r="F2058" s="234"/>
      <c r="H2058" s="234"/>
      <c r="I2058" s="234"/>
      <c r="J2058" s="234"/>
    </row>
    <row r="2059" spans="2:10">
      <c r="B2059" s="232"/>
      <c r="E2059" s="232"/>
      <c r="F2059" s="234"/>
      <c r="H2059" s="234"/>
      <c r="I2059" s="234"/>
      <c r="J2059" s="234"/>
    </row>
    <row r="2060" spans="2:10">
      <c r="B2060" s="232"/>
      <c r="E2060" s="232"/>
      <c r="F2060" s="234"/>
      <c r="H2060" s="234"/>
      <c r="I2060" s="234"/>
      <c r="J2060" s="234"/>
    </row>
    <row r="2061" spans="2:10">
      <c r="B2061" s="232"/>
      <c r="E2061" s="232"/>
      <c r="F2061" s="234"/>
      <c r="H2061" s="234"/>
      <c r="I2061" s="234"/>
      <c r="J2061" s="234"/>
    </row>
    <row r="2062" spans="2:10">
      <c r="B2062" s="232"/>
      <c r="E2062" s="232"/>
      <c r="F2062" s="234"/>
      <c r="H2062" s="234"/>
      <c r="I2062" s="234"/>
      <c r="J2062" s="234"/>
    </row>
    <row r="2063" spans="2:10">
      <c r="B2063" s="232"/>
      <c r="E2063" s="232"/>
      <c r="F2063" s="234"/>
      <c r="H2063" s="234"/>
      <c r="I2063" s="234"/>
      <c r="J2063" s="234"/>
    </row>
    <row r="2064" spans="2:10">
      <c r="B2064" s="232"/>
      <c r="E2064" s="232"/>
      <c r="F2064" s="234"/>
      <c r="H2064" s="234"/>
      <c r="I2064" s="234"/>
      <c r="J2064" s="234"/>
    </row>
    <row r="2065" spans="2:10">
      <c r="B2065" s="232"/>
      <c r="E2065" s="232"/>
      <c r="F2065" s="234"/>
      <c r="H2065" s="234"/>
      <c r="I2065" s="234"/>
      <c r="J2065" s="234"/>
    </row>
    <row r="2066" spans="2:10">
      <c r="B2066" s="232"/>
      <c r="E2066" s="232"/>
      <c r="F2066" s="234"/>
      <c r="H2066" s="234"/>
      <c r="I2066" s="234"/>
      <c r="J2066" s="234"/>
    </row>
    <row r="2067" spans="2:10">
      <c r="B2067" s="232"/>
      <c r="E2067" s="232"/>
      <c r="F2067" s="234"/>
      <c r="H2067" s="234"/>
      <c r="I2067" s="234"/>
      <c r="J2067" s="234"/>
    </row>
    <row r="2068" spans="2:10">
      <c r="B2068" s="232"/>
      <c r="E2068" s="232"/>
      <c r="F2068" s="234"/>
      <c r="H2068" s="234"/>
      <c r="I2068" s="234"/>
      <c r="J2068" s="234"/>
    </row>
    <row r="2069" spans="2:10">
      <c r="B2069" s="232"/>
      <c r="E2069" s="232"/>
      <c r="F2069" s="234"/>
      <c r="H2069" s="234"/>
      <c r="I2069" s="234"/>
      <c r="J2069" s="234"/>
    </row>
    <row r="2070" spans="2:10">
      <c r="B2070" s="232"/>
      <c r="E2070" s="232"/>
      <c r="F2070" s="234"/>
      <c r="H2070" s="234"/>
      <c r="I2070" s="234"/>
      <c r="J2070" s="234"/>
    </row>
    <row r="2071" spans="2:10">
      <c r="B2071" s="232"/>
      <c r="E2071" s="232"/>
      <c r="F2071" s="234"/>
      <c r="H2071" s="234"/>
      <c r="I2071" s="234"/>
      <c r="J2071" s="234"/>
    </row>
    <row r="2072" spans="2:10">
      <c r="B2072" s="232"/>
      <c r="E2072" s="232"/>
      <c r="F2072" s="234"/>
      <c r="H2072" s="234"/>
      <c r="I2072" s="234"/>
      <c r="J2072" s="234"/>
    </row>
    <row r="2073" spans="2:10">
      <c r="B2073" s="232"/>
      <c r="E2073" s="232"/>
      <c r="F2073" s="234"/>
      <c r="H2073" s="234"/>
      <c r="I2073" s="234"/>
      <c r="J2073" s="234"/>
    </row>
    <row r="2074" spans="2:10">
      <c r="B2074" s="232"/>
      <c r="E2074" s="232"/>
      <c r="F2074" s="234"/>
      <c r="H2074" s="234"/>
      <c r="I2074" s="234"/>
      <c r="J2074" s="234"/>
    </row>
    <row r="2075" spans="2:10">
      <c r="B2075" s="232"/>
      <c r="E2075" s="232"/>
      <c r="F2075" s="234"/>
      <c r="H2075" s="234"/>
      <c r="I2075" s="234"/>
      <c r="J2075" s="234"/>
    </row>
    <row r="2076" spans="2:10">
      <c r="B2076" s="232"/>
      <c r="E2076" s="232"/>
      <c r="F2076" s="234"/>
      <c r="H2076" s="234"/>
      <c r="I2076" s="234"/>
      <c r="J2076" s="234"/>
    </row>
    <row r="2077" spans="2:10">
      <c r="B2077" s="232"/>
      <c r="E2077" s="232"/>
      <c r="F2077" s="234"/>
      <c r="H2077" s="234"/>
      <c r="I2077" s="234"/>
      <c r="J2077" s="234"/>
    </row>
    <row r="2078" spans="2:10">
      <c r="B2078" s="232"/>
      <c r="E2078" s="232"/>
      <c r="F2078" s="234"/>
      <c r="H2078" s="234"/>
      <c r="I2078" s="234"/>
      <c r="J2078" s="234"/>
    </row>
    <row r="2079" spans="2:10">
      <c r="B2079" s="232"/>
      <c r="E2079" s="232"/>
      <c r="F2079" s="234"/>
      <c r="H2079" s="234"/>
      <c r="I2079" s="234"/>
      <c r="J2079" s="234"/>
    </row>
    <row r="2080" spans="2:10">
      <c r="B2080" s="232"/>
      <c r="E2080" s="232"/>
      <c r="F2080" s="234"/>
      <c r="H2080" s="234"/>
      <c r="I2080" s="234"/>
      <c r="J2080" s="234"/>
    </row>
    <row r="2081" spans="2:10">
      <c r="B2081" s="232"/>
      <c r="E2081" s="232"/>
      <c r="F2081" s="234"/>
      <c r="H2081" s="234"/>
      <c r="I2081" s="234"/>
      <c r="J2081" s="234"/>
    </row>
    <row r="2082" spans="2:10">
      <c r="B2082" s="232"/>
      <c r="E2082" s="232"/>
      <c r="F2082" s="234"/>
      <c r="H2082" s="234"/>
      <c r="I2082" s="234"/>
      <c r="J2082" s="234"/>
    </row>
    <row r="2083" spans="2:10">
      <c r="B2083" s="232"/>
      <c r="E2083" s="232"/>
      <c r="F2083" s="234"/>
      <c r="H2083" s="234"/>
      <c r="I2083" s="234"/>
      <c r="J2083" s="234"/>
    </row>
    <row r="2084" spans="2:10">
      <c r="B2084" s="232"/>
      <c r="E2084" s="232"/>
      <c r="F2084" s="234"/>
      <c r="H2084" s="234"/>
      <c r="I2084" s="234"/>
      <c r="J2084" s="234"/>
    </row>
    <row r="2085" spans="2:10">
      <c r="B2085" s="232"/>
      <c r="E2085" s="232"/>
      <c r="F2085" s="234"/>
      <c r="H2085" s="234"/>
      <c r="I2085" s="234"/>
      <c r="J2085" s="234"/>
    </row>
    <row r="2086" spans="2:10">
      <c r="B2086" s="232"/>
      <c r="E2086" s="232"/>
      <c r="F2086" s="234"/>
      <c r="H2086" s="234"/>
      <c r="I2086" s="234"/>
      <c r="J2086" s="234"/>
    </row>
    <row r="2087" spans="2:10">
      <c r="B2087" s="232"/>
      <c r="E2087" s="232"/>
      <c r="F2087" s="234"/>
      <c r="H2087" s="234"/>
      <c r="I2087" s="234"/>
      <c r="J2087" s="234"/>
    </row>
    <row r="2088" spans="2:10">
      <c r="B2088" s="232"/>
      <c r="E2088" s="232"/>
      <c r="F2088" s="234"/>
      <c r="H2088" s="234"/>
      <c r="I2088" s="234"/>
      <c r="J2088" s="234"/>
    </row>
    <row r="2089" spans="2:10">
      <c r="B2089" s="232"/>
      <c r="E2089" s="232"/>
      <c r="F2089" s="234"/>
      <c r="H2089" s="234"/>
      <c r="I2089" s="234"/>
      <c r="J2089" s="234"/>
    </row>
    <row r="2090" spans="2:10">
      <c r="B2090" s="232"/>
      <c r="E2090" s="232"/>
      <c r="F2090" s="234"/>
      <c r="H2090" s="234"/>
      <c r="I2090" s="234"/>
      <c r="J2090" s="234"/>
    </row>
    <row r="2091" spans="2:10">
      <c r="B2091" s="232"/>
      <c r="E2091" s="232"/>
      <c r="F2091" s="234"/>
      <c r="H2091" s="234"/>
      <c r="I2091" s="234"/>
      <c r="J2091" s="234"/>
    </row>
    <row r="2092" spans="2:10">
      <c r="B2092" s="232"/>
      <c r="E2092" s="232"/>
      <c r="F2092" s="234"/>
      <c r="H2092" s="234"/>
      <c r="I2092" s="234"/>
      <c r="J2092" s="234"/>
    </row>
    <row r="2093" spans="2:10">
      <c r="B2093" s="232"/>
      <c r="E2093" s="232"/>
      <c r="F2093" s="234"/>
      <c r="H2093" s="234"/>
      <c r="I2093" s="234"/>
      <c r="J2093" s="234"/>
    </row>
    <row r="2094" spans="2:10">
      <c r="B2094" s="232"/>
      <c r="E2094" s="232"/>
      <c r="F2094" s="234"/>
      <c r="H2094" s="234"/>
      <c r="I2094" s="234"/>
      <c r="J2094" s="234"/>
    </row>
    <row r="2095" spans="2:10">
      <c r="B2095" s="232"/>
      <c r="E2095" s="232"/>
      <c r="F2095" s="234"/>
      <c r="H2095" s="234"/>
      <c r="I2095" s="234"/>
      <c r="J2095" s="234"/>
    </row>
    <row r="2096" spans="2:10">
      <c r="B2096" s="232"/>
      <c r="E2096" s="232"/>
      <c r="F2096" s="234"/>
      <c r="H2096" s="234"/>
      <c r="I2096" s="234"/>
      <c r="J2096" s="234"/>
    </row>
    <row r="2097" spans="2:10">
      <c r="B2097" s="232"/>
      <c r="E2097" s="232"/>
      <c r="F2097" s="234"/>
      <c r="H2097" s="234"/>
      <c r="I2097" s="234"/>
      <c r="J2097" s="234"/>
    </row>
    <row r="2098" spans="2:10">
      <c r="B2098" s="232"/>
      <c r="E2098" s="232"/>
      <c r="F2098" s="234"/>
      <c r="H2098" s="234"/>
      <c r="I2098" s="234"/>
      <c r="J2098" s="234"/>
    </row>
    <row r="2099" spans="2:10">
      <c r="B2099" s="232"/>
      <c r="E2099" s="232"/>
      <c r="F2099" s="234"/>
      <c r="H2099" s="234"/>
      <c r="I2099" s="234"/>
      <c r="J2099" s="234"/>
    </row>
    <row r="2100" spans="2:10">
      <c r="B2100" s="232"/>
      <c r="E2100" s="232"/>
      <c r="F2100" s="234"/>
      <c r="H2100" s="234"/>
      <c r="I2100" s="234"/>
      <c r="J2100" s="234"/>
    </row>
    <row r="2101" spans="2:10">
      <c r="B2101" s="232"/>
      <c r="E2101" s="232"/>
      <c r="F2101" s="234"/>
      <c r="H2101" s="234"/>
      <c r="I2101" s="234"/>
      <c r="J2101" s="234"/>
    </row>
    <row r="2102" spans="2:10">
      <c r="B2102" s="232"/>
      <c r="E2102" s="232"/>
      <c r="F2102" s="234"/>
      <c r="H2102" s="234"/>
      <c r="I2102" s="234"/>
      <c r="J2102" s="234"/>
    </row>
    <row r="2103" spans="2:10">
      <c r="B2103" s="232"/>
      <c r="E2103" s="232"/>
      <c r="F2103" s="234"/>
      <c r="H2103" s="234"/>
      <c r="I2103" s="234"/>
      <c r="J2103" s="234"/>
    </row>
    <row r="2104" spans="2:10">
      <c r="B2104" s="232"/>
      <c r="E2104" s="232"/>
      <c r="F2104" s="234"/>
      <c r="H2104" s="234"/>
      <c r="I2104" s="234"/>
      <c r="J2104" s="234"/>
    </row>
    <row r="2105" spans="2:10">
      <c r="B2105" s="232"/>
      <c r="E2105" s="232"/>
      <c r="F2105" s="234"/>
      <c r="H2105" s="234"/>
      <c r="I2105" s="234"/>
      <c r="J2105" s="234"/>
    </row>
    <row r="2106" spans="2:10">
      <c r="B2106" s="232"/>
      <c r="E2106" s="232"/>
      <c r="F2106" s="234"/>
      <c r="H2106" s="234"/>
      <c r="I2106" s="234"/>
      <c r="J2106" s="234"/>
    </row>
    <row r="2107" spans="2:10">
      <c r="B2107" s="232"/>
      <c r="E2107" s="232"/>
      <c r="F2107" s="234"/>
      <c r="H2107" s="234"/>
      <c r="I2107" s="234"/>
      <c r="J2107" s="234"/>
    </row>
    <row r="2108" spans="2:10">
      <c r="B2108" s="232"/>
      <c r="E2108" s="232"/>
      <c r="F2108" s="234"/>
      <c r="H2108" s="234"/>
      <c r="I2108" s="234"/>
      <c r="J2108" s="234"/>
    </row>
    <row r="2109" spans="2:10">
      <c r="B2109" s="232"/>
      <c r="E2109" s="232"/>
      <c r="F2109" s="234"/>
      <c r="H2109" s="234"/>
      <c r="I2109" s="234"/>
      <c r="J2109" s="234"/>
    </row>
    <row r="2110" spans="2:10">
      <c r="B2110" s="232"/>
      <c r="E2110" s="232"/>
      <c r="F2110" s="234"/>
      <c r="H2110" s="234"/>
      <c r="I2110" s="234"/>
      <c r="J2110" s="234"/>
    </row>
    <row r="2111" spans="2:10">
      <c r="B2111" s="232"/>
      <c r="E2111" s="232"/>
      <c r="F2111" s="234"/>
      <c r="H2111" s="234"/>
      <c r="I2111" s="234"/>
      <c r="J2111" s="234"/>
    </row>
    <row r="2112" spans="2:10">
      <c r="B2112" s="232"/>
      <c r="E2112" s="232"/>
      <c r="F2112" s="234"/>
      <c r="H2112" s="234"/>
      <c r="I2112" s="234"/>
      <c r="J2112" s="234"/>
    </row>
    <row r="2113" spans="2:10">
      <c r="B2113" s="232"/>
      <c r="E2113" s="232"/>
      <c r="F2113" s="234"/>
      <c r="H2113" s="234"/>
      <c r="I2113" s="234"/>
      <c r="J2113" s="234"/>
    </row>
    <row r="2114" spans="2:10">
      <c r="B2114" s="232"/>
      <c r="E2114" s="232"/>
      <c r="F2114" s="234"/>
      <c r="H2114" s="234"/>
      <c r="I2114" s="234"/>
      <c r="J2114" s="234"/>
    </row>
    <row r="2115" spans="2:10">
      <c r="B2115" s="232"/>
      <c r="E2115" s="232"/>
      <c r="F2115" s="234"/>
      <c r="H2115" s="234"/>
      <c r="I2115" s="234"/>
      <c r="J2115" s="234"/>
    </row>
    <row r="2116" spans="2:10">
      <c r="B2116" s="232"/>
      <c r="E2116" s="232"/>
      <c r="F2116" s="234"/>
      <c r="H2116" s="234"/>
      <c r="I2116" s="234"/>
      <c r="J2116" s="234"/>
    </row>
    <row r="2117" spans="2:10">
      <c r="B2117" s="232"/>
      <c r="E2117" s="232"/>
      <c r="F2117" s="234"/>
      <c r="H2117" s="234"/>
      <c r="I2117" s="234"/>
      <c r="J2117" s="234"/>
    </row>
    <row r="2118" spans="2:10">
      <c r="B2118" s="232"/>
      <c r="E2118" s="232"/>
      <c r="F2118" s="234"/>
      <c r="H2118" s="234"/>
      <c r="I2118" s="234"/>
      <c r="J2118" s="234"/>
    </row>
    <row r="2119" spans="2:10">
      <c r="B2119" s="232"/>
      <c r="E2119" s="232"/>
      <c r="F2119" s="234"/>
      <c r="H2119" s="234"/>
      <c r="I2119" s="234"/>
      <c r="J2119" s="234"/>
    </row>
    <row r="2120" spans="2:10">
      <c r="B2120" s="232"/>
      <c r="E2120" s="232"/>
      <c r="F2120" s="234"/>
      <c r="H2120" s="234"/>
      <c r="I2120" s="234"/>
      <c r="J2120" s="234"/>
    </row>
    <row r="2121" spans="2:10">
      <c r="B2121" s="232"/>
      <c r="E2121" s="232"/>
      <c r="F2121" s="234"/>
      <c r="H2121" s="234"/>
      <c r="I2121" s="234"/>
      <c r="J2121" s="234"/>
    </row>
    <row r="2122" spans="2:10">
      <c r="B2122" s="232"/>
      <c r="E2122" s="232"/>
      <c r="F2122" s="234"/>
      <c r="H2122" s="234"/>
      <c r="I2122" s="234"/>
      <c r="J2122" s="234"/>
    </row>
    <row r="2123" spans="2:10">
      <c r="B2123" s="232"/>
      <c r="E2123" s="232"/>
      <c r="F2123" s="234"/>
      <c r="H2123" s="234"/>
      <c r="I2123" s="234"/>
      <c r="J2123" s="234"/>
    </row>
    <row r="2124" spans="2:10">
      <c r="B2124" s="232"/>
      <c r="E2124" s="232"/>
      <c r="F2124" s="234"/>
      <c r="H2124" s="234"/>
      <c r="I2124" s="234"/>
      <c r="J2124" s="234"/>
    </row>
    <row r="2125" spans="2:10">
      <c r="B2125" s="232"/>
      <c r="E2125" s="232"/>
      <c r="F2125" s="234"/>
      <c r="H2125" s="234"/>
      <c r="I2125" s="234"/>
      <c r="J2125" s="234"/>
    </row>
    <row r="2126" spans="2:10">
      <c r="B2126" s="232"/>
      <c r="E2126" s="232"/>
      <c r="F2126" s="234"/>
      <c r="H2126" s="234"/>
      <c r="I2126" s="234"/>
      <c r="J2126" s="234"/>
    </row>
    <row r="2127" spans="2:10">
      <c r="B2127" s="232"/>
      <c r="E2127" s="232"/>
      <c r="F2127" s="234"/>
      <c r="H2127" s="234"/>
      <c r="I2127" s="234"/>
      <c r="J2127" s="234"/>
    </row>
    <row r="2128" spans="2:10">
      <c r="B2128" s="232"/>
      <c r="E2128" s="232"/>
      <c r="F2128" s="234"/>
      <c r="H2128" s="234"/>
      <c r="I2128" s="234"/>
      <c r="J2128" s="234"/>
    </row>
    <row r="2129" spans="2:10">
      <c r="B2129" s="232"/>
      <c r="E2129" s="232"/>
      <c r="F2129" s="234"/>
      <c r="H2129" s="234"/>
      <c r="I2129" s="234"/>
      <c r="J2129" s="234"/>
    </row>
    <row r="2130" spans="2:10">
      <c r="B2130" s="232"/>
      <c r="E2130" s="232"/>
      <c r="F2130" s="234"/>
      <c r="H2130" s="234"/>
      <c r="I2130" s="234"/>
      <c r="J2130" s="234"/>
    </row>
    <row r="2131" spans="2:10">
      <c r="B2131" s="232"/>
      <c r="E2131" s="232"/>
      <c r="F2131" s="234"/>
      <c r="H2131" s="234"/>
      <c r="I2131" s="234"/>
      <c r="J2131" s="234"/>
    </row>
    <row r="2132" spans="2:10">
      <c r="B2132" s="232"/>
      <c r="E2132" s="232"/>
      <c r="F2132" s="234"/>
      <c r="H2132" s="234"/>
      <c r="I2132" s="234"/>
      <c r="J2132" s="234"/>
    </row>
    <row r="2133" spans="2:10">
      <c r="B2133" s="232"/>
      <c r="E2133" s="232"/>
      <c r="F2133" s="234"/>
      <c r="H2133" s="234"/>
      <c r="I2133" s="234"/>
      <c r="J2133" s="234"/>
    </row>
    <row r="2134" spans="2:10">
      <c r="B2134" s="232"/>
      <c r="E2134" s="232"/>
      <c r="F2134" s="234"/>
      <c r="H2134" s="234"/>
      <c r="I2134" s="234"/>
      <c r="J2134" s="234"/>
    </row>
    <row r="2135" spans="2:10">
      <c r="B2135" s="232"/>
      <c r="E2135" s="232"/>
      <c r="F2135" s="234"/>
      <c r="H2135" s="234"/>
      <c r="I2135" s="234"/>
      <c r="J2135" s="234"/>
    </row>
    <row r="2136" spans="2:10">
      <c r="B2136" s="232"/>
      <c r="E2136" s="232"/>
      <c r="F2136" s="234"/>
      <c r="H2136" s="234"/>
      <c r="I2136" s="234"/>
      <c r="J2136" s="234"/>
    </row>
    <row r="2137" spans="2:10">
      <c r="B2137" s="232"/>
      <c r="E2137" s="232"/>
      <c r="F2137" s="234"/>
      <c r="H2137" s="234"/>
      <c r="I2137" s="234"/>
      <c r="J2137" s="234"/>
    </row>
    <row r="2138" spans="2:10">
      <c r="B2138" s="232"/>
      <c r="E2138" s="232"/>
      <c r="F2138" s="234"/>
      <c r="H2138" s="234"/>
      <c r="I2138" s="234"/>
      <c r="J2138" s="234"/>
    </row>
    <row r="2139" spans="2:10">
      <c r="B2139" s="232"/>
      <c r="E2139" s="232"/>
      <c r="F2139" s="234"/>
      <c r="H2139" s="234"/>
      <c r="I2139" s="234"/>
      <c r="J2139" s="234"/>
    </row>
    <row r="2140" spans="2:10">
      <c r="B2140" s="232"/>
      <c r="E2140" s="232"/>
      <c r="F2140" s="234"/>
      <c r="H2140" s="234"/>
      <c r="I2140" s="234"/>
      <c r="J2140" s="234"/>
    </row>
    <row r="2141" spans="2:10">
      <c r="B2141" s="232"/>
      <c r="E2141" s="232"/>
      <c r="F2141" s="234"/>
      <c r="H2141" s="234"/>
      <c r="I2141" s="234"/>
      <c r="J2141" s="234"/>
    </row>
    <row r="2142" spans="2:10">
      <c r="B2142" s="232"/>
      <c r="E2142" s="232"/>
      <c r="F2142" s="234"/>
      <c r="H2142" s="234"/>
      <c r="I2142" s="234"/>
      <c r="J2142" s="234"/>
    </row>
    <row r="2143" spans="2:10">
      <c r="B2143" s="232"/>
      <c r="E2143" s="232"/>
      <c r="F2143" s="234"/>
      <c r="H2143" s="234"/>
      <c r="I2143" s="234"/>
      <c r="J2143" s="234"/>
    </row>
    <row r="2144" spans="2:10">
      <c r="B2144" s="232"/>
      <c r="E2144" s="232"/>
      <c r="F2144" s="234"/>
      <c r="H2144" s="234"/>
      <c r="I2144" s="234"/>
      <c r="J2144" s="234"/>
    </row>
    <row r="2145" spans="2:10">
      <c r="B2145" s="232"/>
      <c r="E2145" s="232"/>
      <c r="F2145" s="234"/>
      <c r="H2145" s="234"/>
      <c r="I2145" s="234"/>
      <c r="J2145" s="234"/>
    </row>
    <row r="2146" spans="2:10">
      <c r="B2146" s="232"/>
      <c r="E2146" s="232"/>
      <c r="F2146" s="234"/>
      <c r="H2146" s="234"/>
      <c r="I2146" s="234"/>
      <c r="J2146" s="234"/>
    </row>
    <row r="2147" spans="2:10">
      <c r="B2147" s="232"/>
      <c r="E2147" s="232"/>
      <c r="F2147" s="234"/>
      <c r="H2147" s="234"/>
      <c r="I2147" s="234"/>
      <c r="J2147" s="234"/>
    </row>
    <row r="2148" spans="2:10">
      <c r="B2148" s="232"/>
      <c r="E2148" s="232"/>
      <c r="F2148" s="234"/>
      <c r="H2148" s="234"/>
      <c r="I2148" s="234"/>
      <c r="J2148" s="234"/>
    </row>
    <row r="2149" spans="2:10">
      <c r="B2149" s="232"/>
      <c r="E2149" s="232"/>
      <c r="F2149" s="234"/>
      <c r="H2149" s="234"/>
      <c r="I2149" s="234"/>
      <c r="J2149" s="234"/>
    </row>
    <row r="2150" spans="2:10">
      <c r="B2150" s="232"/>
      <c r="E2150" s="232"/>
      <c r="F2150" s="234"/>
      <c r="H2150" s="234"/>
      <c r="I2150" s="234"/>
      <c r="J2150" s="234"/>
    </row>
    <row r="2151" spans="2:10">
      <c r="B2151" s="232"/>
      <c r="E2151" s="232"/>
      <c r="F2151" s="234"/>
      <c r="H2151" s="234"/>
      <c r="I2151" s="234"/>
      <c r="J2151" s="234"/>
    </row>
    <row r="2152" spans="2:10">
      <c r="B2152" s="232"/>
      <c r="E2152" s="232"/>
      <c r="F2152" s="234"/>
      <c r="H2152" s="234"/>
      <c r="I2152" s="234"/>
      <c r="J2152" s="234"/>
    </row>
    <row r="2153" spans="2:10">
      <c r="B2153" s="232"/>
      <c r="E2153" s="232"/>
      <c r="F2153" s="234"/>
      <c r="H2153" s="234"/>
      <c r="I2153" s="234"/>
      <c r="J2153" s="234"/>
    </row>
    <row r="2154" spans="2:10">
      <c r="B2154" s="232"/>
      <c r="E2154" s="232"/>
      <c r="F2154" s="234"/>
      <c r="H2154" s="234"/>
      <c r="I2154" s="234"/>
      <c r="J2154" s="234"/>
    </row>
    <row r="2155" spans="2:10">
      <c r="B2155" s="232"/>
      <c r="E2155" s="232"/>
      <c r="F2155" s="234"/>
      <c r="H2155" s="234"/>
      <c r="I2155" s="234"/>
      <c r="J2155" s="234"/>
    </row>
    <row r="2156" spans="2:10">
      <c r="B2156" s="232"/>
      <c r="E2156" s="232"/>
      <c r="F2156" s="234"/>
      <c r="H2156" s="234"/>
      <c r="I2156" s="234"/>
      <c r="J2156" s="234"/>
    </row>
    <row r="2157" spans="2:10">
      <c r="B2157" s="232"/>
      <c r="E2157" s="232"/>
      <c r="F2157" s="234"/>
      <c r="H2157" s="234"/>
      <c r="I2157" s="234"/>
      <c r="J2157" s="234"/>
    </row>
    <row r="2158" spans="2:10">
      <c r="B2158" s="232"/>
      <c r="E2158" s="232"/>
      <c r="F2158" s="234"/>
      <c r="H2158" s="234"/>
      <c r="I2158" s="234"/>
      <c r="J2158" s="234"/>
    </row>
    <row r="2159" spans="2:10">
      <c r="B2159" s="232"/>
      <c r="E2159" s="232"/>
      <c r="F2159" s="234"/>
      <c r="H2159" s="234"/>
      <c r="I2159" s="234"/>
      <c r="J2159" s="234"/>
    </row>
    <row r="2160" spans="2:10">
      <c r="B2160" s="232"/>
      <c r="E2160" s="232"/>
      <c r="F2160" s="234"/>
      <c r="H2160" s="234"/>
      <c r="I2160" s="234"/>
      <c r="J2160" s="234"/>
    </row>
    <row r="2161" spans="2:10">
      <c r="B2161" s="232"/>
      <c r="E2161" s="232"/>
      <c r="F2161" s="234"/>
      <c r="H2161" s="234"/>
      <c r="I2161" s="234"/>
      <c r="J2161" s="234"/>
    </row>
    <row r="2162" spans="2:10">
      <c r="B2162" s="232"/>
      <c r="E2162" s="232"/>
      <c r="F2162" s="234"/>
      <c r="H2162" s="234"/>
      <c r="I2162" s="234"/>
      <c r="J2162" s="234"/>
    </row>
    <row r="2163" spans="2:10">
      <c r="B2163" s="232"/>
      <c r="E2163" s="232"/>
      <c r="F2163" s="234"/>
      <c r="H2163" s="234"/>
      <c r="I2163" s="234"/>
      <c r="J2163" s="234"/>
    </row>
    <row r="2164" spans="2:10">
      <c r="B2164" s="232"/>
      <c r="E2164" s="232"/>
      <c r="F2164" s="234"/>
      <c r="H2164" s="234"/>
      <c r="I2164" s="234"/>
      <c r="J2164" s="234"/>
    </row>
    <row r="2165" spans="2:10">
      <c r="B2165" s="232"/>
      <c r="E2165" s="232"/>
      <c r="F2165" s="234"/>
      <c r="H2165" s="234"/>
      <c r="I2165" s="234"/>
      <c r="J2165" s="234"/>
    </row>
    <row r="2166" spans="2:10">
      <c r="B2166" s="232"/>
      <c r="E2166" s="232"/>
      <c r="F2166" s="234"/>
      <c r="H2166" s="234"/>
      <c r="I2166" s="234"/>
      <c r="J2166" s="234"/>
    </row>
    <row r="2167" spans="2:10">
      <c r="B2167" s="232"/>
      <c r="E2167" s="232"/>
      <c r="F2167" s="234"/>
      <c r="H2167" s="234"/>
      <c r="I2167" s="234"/>
      <c r="J2167" s="234"/>
    </row>
    <row r="2168" spans="2:10">
      <c r="B2168" s="232"/>
      <c r="E2168" s="232"/>
      <c r="F2168" s="234"/>
      <c r="H2168" s="234"/>
      <c r="I2168" s="234"/>
      <c r="J2168" s="234"/>
    </row>
    <row r="2169" spans="2:10">
      <c r="B2169" s="232"/>
      <c r="E2169" s="232"/>
      <c r="F2169" s="234"/>
      <c r="H2169" s="234"/>
      <c r="I2169" s="234"/>
      <c r="J2169" s="234"/>
    </row>
    <row r="2170" spans="2:10">
      <c r="B2170" s="232"/>
      <c r="E2170" s="232"/>
      <c r="F2170" s="234"/>
      <c r="H2170" s="234"/>
      <c r="I2170" s="234"/>
      <c r="J2170" s="234"/>
    </row>
    <row r="2171" spans="2:10">
      <c r="B2171" s="232"/>
      <c r="E2171" s="232"/>
      <c r="F2171" s="234"/>
      <c r="H2171" s="234"/>
      <c r="I2171" s="234"/>
      <c r="J2171" s="234"/>
    </row>
    <row r="2172" spans="2:10">
      <c r="B2172" s="232"/>
      <c r="E2172" s="232"/>
      <c r="F2172" s="234"/>
      <c r="H2172" s="234"/>
      <c r="I2172" s="234"/>
      <c r="J2172" s="234"/>
    </row>
    <row r="2173" spans="2:10">
      <c r="B2173" s="232"/>
      <c r="E2173" s="232"/>
      <c r="F2173" s="234"/>
      <c r="H2173" s="234"/>
      <c r="I2173" s="234"/>
      <c r="J2173" s="234"/>
    </row>
    <row r="2174" spans="2:10">
      <c r="B2174" s="232"/>
      <c r="E2174" s="232"/>
      <c r="F2174" s="234"/>
      <c r="H2174" s="234"/>
      <c r="I2174" s="234"/>
      <c r="J2174" s="234"/>
    </row>
    <row r="2175" spans="2:10">
      <c r="B2175" s="232"/>
      <c r="E2175" s="232"/>
      <c r="F2175" s="234"/>
      <c r="H2175" s="234"/>
      <c r="I2175" s="234"/>
      <c r="J2175" s="234"/>
    </row>
    <row r="2176" spans="2:10">
      <c r="B2176" s="232"/>
      <c r="E2176" s="232"/>
      <c r="F2176" s="234"/>
      <c r="H2176" s="234"/>
      <c r="I2176" s="234"/>
      <c r="J2176" s="234"/>
    </row>
    <row r="2177" spans="2:10">
      <c r="B2177" s="232"/>
      <c r="E2177" s="232"/>
      <c r="F2177" s="234"/>
      <c r="H2177" s="234"/>
      <c r="I2177" s="234"/>
      <c r="J2177" s="234"/>
    </row>
    <row r="2178" spans="2:10">
      <c r="B2178" s="232"/>
      <c r="E2178" s="232"/>
      <c r="F2178" s="234"/>
      <c r="H2178" s="234"/>
      <c r="I2178" s="234"/>
      <c r="J2178" s="234"/>
    </row>
    <row r="2179" spans="2:10">
      <c r="B2179" s="232"/>
      <c r="E2179" s="232"/>
      <c r="F2179" s="234"/>
      <c r="H2179" s="234"/>
      <c r="I2179" s="234"/>
      <c r="J2179" s="234"/>
    </row>
    <row r="2180" spans="2:10">
      <c r="B2180" s="232"/>
      <c r="E2180" s="232"/>
      <c r="F2180" s="234"/>
      <c r="H2180" s="234"/>
      <c r="I2180" s="234"/>
      <c r="J2180" s="234"/>
    </row>
    <row r="2181" spans="2:10">
      <c r="B2181" s="232"/>
      <c r="E2181" s="232"/>
      <c r="F2181" s="234"/>
      <c r="H2181" s="234"/>
      <c r="I2181" s="234"/>
      <c r="J2181" s="234"/>
    </row>
    <row r="2182" spans="2:10">
      <c r="B2182" s="232"/>
      <c r="E2182" s="232"/>
      <c r="F2182" s="234"/>
      <c r="H2182" s="234"/>
      <c r="I2182" s="234"/>
      <c r="J2182" s="234"/>
    </row>
    <row r="2183" spans="2:10">
      <c r="B2183" s="232"/>
      <c r="E2183" s="232"/>
      <c r="F2183" s="234"/>
      <c r="H2183" s="234"/>
      <c r="I2183" s="234"/>
      <c r="J2183" s="234"/>
    </row>
    <row r="2184" spans="2:10">
      <c r="B2184" s="232"/>
      <c r="E2184" s="232"/>
      <c r="F2184" s="234"/>
      <c r="H2184" s="234"/>
      <c r="I2184" s="234"/>
      <c r="J2184" s="234"/>
    </row>
    <row r="2185" spans="2:10">
      <c r="B2185" s="232"/>
      <c r="E2185" s="232"/>
      <c r="F2185" s="234"/>
      <c r="H2185" s="234"/>
      <c r="I2185" s="234"/>
      <c r="J2185" s="234"/>
    </row>
    <row r="2186" spans="2:10">
      <c r="B2186" s="232"/>
      <c r="E2186" s="232"/>
      <c r="F2186" s="234"/>
      <c r="H2186" s="234"/>
      <c r="I2186" s="234"/>
      <c r="J2186" s="234"/>
    </row>
    <row r="2187" spans="2:10">
      <c r="B2187" s="232"/>
      <c r="E2187" s="232"/>
      <c r="F2187" s="234"/>
      <c r="H2187" s="234"/>
      <c r="I2187" s="234"/>
      <c r="J2187" s="234"/>
    </row>
    <row r="2188" spans="2:10">
      <c r="B2188" s="232"/>
      <c r="E2188" s="232"/>
      <c r="F2188" s="234"/>
      <c r="H2188" s="234"/>
      <c r="I2188" s="234"/>
      <c r="J2188" s="234"/>
    </row>
    <row r="2189" spans="2:10">
      <c r="B2189" s="232"/>
      <c r="E2189" s="232"/>
      <c r="F2189" s="234"/>
      <c r="H2189" s="234"/>
      <c r="I2189" s="234"/>
      <c r="J2189" s="234"/>
    </row>
    <row r="2190" spans="2:10">
      <c r="B2190" s="232"/>
      <c r="E2190" s="232"/>
      <c r="F2190" s="234"/>
      <c r="H2190" s="234"/>
      <c r="I2190" s="234"/>
      <c r="J2190" s="234"/>
    </row>
    <row r="2191" spans="2:10">
      <c r="B2191" s="232"/>
      <c r="E2191" s="232"/>
      <c r="F2191" s="234"/>
      <c r="H2191" s="234"/>
      <c r="I2191" s="234"/>
      <c r="J2191" s="234"/>
    </row>
    <row r="2192" spans="2:10">
      <c r="B2192" s="232"/>
      <c r="E2192" s="232"/>
      <c r="F2192" s="234"/>
      <c r="H2192" s="234"/>
      <c r="I2192" s="234"/>
      <c r="J2192" s="234"/>
    </row>
    <row r="2193" spans="2:10">
      <c r="B2193" s="232"/>
      <c r="E2193" s="232"/>
      <c r="F2193" s="234"/>
      <c r="H2193" s="234"/>
      <c r="I2193" s="234"/>
      <c r="J2193" s="234"/>
    </row>
    <row r="2194" spans="2:10">
      <c r="B2194" s="232"/>
      <c r="E2194" s="232"/>
      <c r="F2194" s="234"/>
      <c r="H2194" s="234"/>
      <c r="I2194" s="234"/>
      <c r="J2194" s="234"/>
    </row>
    <row r="2195" spans="2:10">
      <c r="B2195" s="232"/>
      <c r="E2195" s="232"/>
      <c r="F2195" s="234"/>
      <c r="H2195" s="234"/>
      <c r="I2195" s="234"/>
      <c r="J2195" s="234"/>
    </row>
    <row r="2196" spans="2:10">
      <c r="B2196" s="232"/>
      <c r="E2196" s="232"/>
      <c r="F2196" s="234"/>
      <c r="H2196" s="234"/>
      <c r="I2196" s="234"/>
      <c r="J2196" s="234"/>
    </row>
    <row r="2197" spans="2:10">
      <c r="B2197" s="232"/>
      <c r="E2197" s="232"/>
      <c r="F2197" s="234"/>
      <c r="H2197" s="234"/>
      <c r="I2197" s="234"/>
      <c r="J2197" s="234"/>
    </row>
    <row r="2198" spans="2:10">
      <c r="B2198" s="232"/>
      <c r="E2198" s="232"/>
      <c r="F2198" s="234"/>
      <c r="H2198" s="234"/>
      <c r="I2198" s="234"/>
      <c r="J2198" s="234"/>
    </row>
    <row r="2199" spans="2:10">
      <c r="B2199" s="232"/>
      <c r="E2199" s="232"/>
      <c r="F2199" s="234"/>
      <c r="H2199" s="234"/>
      <c r="I2199" s="234"/>
      <c r="J2199" s="234"/>
    </row>
    <row r="2200" spans="2:10">
      <c r="B2200" s="232"/>
      <c r="E2200" s="232"/>
      <c r="F2200" s="234"/>
      <c r="H2200" s="234"/>
      <c r="I2200" s="234"/>
      <c r="J2200" s="234"/>
    </row>
    <row r="2201" spans="2:10">
      <c r="B2201" s="232"/>
      <c r="E2201" s="232"/>
      <c r="F2201" s="234"/>
      <c r="H2201" s="234"/>
      <c r="I2201" s="234"/>
      <c r="J2201" s="234"/>
    </row>
    <row r="2202" spans="2:10">
      <c r="B2202" s="232"/>
      <c r="E2202" s="232"/>
      <c r="F2202" s="234"/>
      <c r="H2202" s="234"/>
      <c r="I2202" s="234"/>
      <c r="J2202" s="234"/>
    </row>
    <row r="2203" spans="2:10">
      <c r="B2203" s="232"/>
      <c r="E2203" s="232"/>
      <c r="F2203" s="234"/>
      <c r="H2203" s="234"/>
      <c r="I2203" s="234"/>
      <c r="J2203" s="234"/>
    </row>
    <row r="2204" spans="2:10">
      <c r="B2204" s="232"/>
      <c r="E2204" s="232"/>
      <c r="F2204" s="234"/>
      <c r="H2204" s="234"/>
      <c r="I2204" s="234"/>
      <c r="J2204" s="234"/>
    </row>
    <row r="2205" spans="2:10">
      <c r="B2205" s="232"/>
      <c r="E2205" s="232"/>
      <c r="F2205" s="234"/>
      <c r="H2205" s="234"/>
      <c r="I2205" s="234"/>
      <c r="J2205" s="234"/>
    </row>
    <row r="2206" spans="2:10">
      <c r="B2206" s="232"/>
      <c r="E2206" s="232"/>
      <c r="F2206" s="234"/>
      <c r="H2206" s="234"/>
      <c r="I2206" s="234"/>
      <c r="J2206" s="234"/>
    </row>
    <row r="2207" spans="2:10">
      <c r="B2207" s="232"/>
      <c r="E2207" s="232"/>
      <c r="F2207" s="234"/>
      <c r="H2207" s="234"/>
      <c r="I2207" s="234"/>
      <c r="J2207" s="234"/>
    </row>
    <row r="2208" spans="2:10">
      <c r="B2208" s="232"/>
      <c r="E2208" s="232"/>
      <c r="F2208" s="234"/>
      <c r="H2208" s="234"/>
      <c r="I2208" s="234"/>
      <c r="J2208" s="234"/>
    </row>
    <row r="2209" spans="2:10">
      <c r="B2209" s="232"/>
      <c r="E2209" s="232"/>
      <c r="F2209" s="234"/>
      <c r="H2209" s="234"/>
      <c r="I2209" s="234"/>
      <c r="J2209" s="234"/>
    </row>
    <row r="2210" spans="2:10">
      <c r="B2210" s="232"/>
      <c r="E2210" s="232"/>
      <c r="F2210" s="234"/>
      <c r="H2210" s="234"/>
      <c r="I2210" s="234"/>
      <c r="J2210" s="234"/>
    </row>
    <row r="2211" spans="2:10">
      <c r="B2211" s="232"/>
      <c r="E2211" s="232"/>
      <c r="F2211" s="234"/>
      <c r="H2211" s="234"/>
      <c r="I2211" s="234"/>
      <c r="J2211" s="234"/>
    </row>
    <row r="2212" spans="2:10">
      <c r="B2212" s="232"/>
      <c r="E2212" s="232"/>
      <c r="F2212" s="234"/>
      <c r="H2212" s="234"/>
      <c r="I2212" s="234"/>
      <c r="J2212" s="234"/>
    </row>
    <row r="2213" spans="2:10">
      <c r="B2213" s="232"/>
      <c r="E2213" s="232"/>
      <c r="F2213" s="234"/>
      <c r="H2213" s="234"/>
      <c r="I2213" s="234"/>
      <c r="J2213" s="234"/>
    </row>
    <row r="2214" spans="2:10">
      <c r="B2214" s="232"/>
      <c r="E2214" s="232"/>
      <c r="F2214" s="234"/>
      <c r="H2214" s="234"/>
      <c r="I2214" s="234"/>
      <c r="J2214" s="234"/>
    </row>
    <row r="2215" spans="2:10">
      <c r="B2215" s="232"/>
      <c r="E2215" s="232"/>
      <c r="F2215" s="234"/>
      <c r="H2215" s="234"/>
      <c r="I2215" s="234"/>
      <c r="J2215" s="234"/>
    </row>
    <row r="2216" spans="2:10">
      <c r="B2216" s="232"/>
      <c r="E2216" s="232"/>
      <c r="F2216" s="234"/>
      <c r="H2216" s="234"/>
      <c r="I2216" s="234"/>
      <c r="J2216" s="234"/>
    </row>
    <row r="2217" spans="2:10">
      <c r="B2217" s="232"/>
      <c r="E2217" s="232"/>
      <c r="F2217" s="234"/>
      <c r="H2217" s="234"/>
      <c r="I2217" s="234"/>
      <c r="J2217" s="234"/>
    </row>
    <row r="2218" spans="2:10">
      <c r="B2218" s="232"/>
      <c r="E2218" s="232"/>
      <c r="F2218" s="234"/>
      <c r="H2218" s="234"/>
      <c r="I2218" s="234"/>
      <c r="J2218" s="234"/>
    </row>
    <row r="2219" spans="2:10">
      <c r="B2219" s="232"/>
      <c r="E2219" s="232"/>
      <c r="F2219" s="234"/>
      <c r="H2219" s="234"/>
      <c r="I2219" s="234"/>
      <c r="J2219" s="234"/>
    </row>
    <row r="2220" spans="2:10">
      <c r="B2220" s="232"/>
      <c r="E2220" s="232"/>
      <c r="F2220" s="234"/>
      <c r="H2220" s="234"/>
      <c r="I2220" s="234"/>
      <c r="J2220" s="234"/>
    </row>
    <row r="2221" spans="2:10">
      <c r="B2221" s="232"/>
      <c r="E2221" s="232"/>
      <c r="F2221" s="234"/>
      <c r="H2221" s="234"/>
      <c r="I2221" s="234"/>
      <c r="J2221" s="234"/>
    </row>
    <row r="2222" spans="2:10">
      <c r="B2222" s="232"/>
      <c r="E2222" s="232"/>
      <c r="F2222" s="234"/>
      <c r="H2222" s="234"/>
      <c r="I2222" s="234"/>
      <c r="J2222" s="234"/>
    </row>
    <row r="2223" spans="2:10">
      <c r="B2223" s="232"/>
      <c r="E2223" s="232"/>
      <c r="F2223" s="234"/>
      <c r="H2223" s="234"/>
      <c r="I2223" s="234"/>
      <c r="J2223" s="234"/>
    </row>
    <row r="2224" spans="2:10">
      <c r="B2224" s="232"/>
      <c r="E2224" s="232"/>
      <c r="F2224" s="234"/>
      <c r="H2224" s="234"/>
      <c r="I2224" s="234"/>
      <c r="J2224" s="234"/>
    </row>
    <row r="2225" spans="2:10">
      <c r="B2225" s="232"/>
      <c r="E2225" s="232"/>
      <c r="F2225" s="234"/>
      <c r="H2225" s="234"/>
      <c r="I2225" s="234"/>
      <c r="J2225" s="234"/>
    </row>
    <row r="2226" spans="2:10">
      <c r="B2226" s="232"/>
      <c r="E2226" s="232"/>
      <c r="F2226" s="234"/>
      <c r="H2226" s="234"/>
      <c r="I2226" s="234"/>
      <c r="J2226" s="234"/>
    </row>
    <row r="2227" spans="2:10">
      <c r="B2227" s="232"/>
      <c r="E2227" s="232"/>
      <c r="F2227" s="234"/>
      <c r="H2227" s="234"/>
      <c r="I2227" s="234"/>
      <c r="J2227" s="234"/>
    </row>
    <row r="2228" spans="2:10">
      <c r="B2228" s="232"/>
      <c r="E2228" s="232"/>
      <c r="F2228" s="234"/>
      <c r="H2228" s="234"/>
      <c r="I2228" s="234"/>
      <c r="J2228" s="234"/>
    </row>
    <row r="2229" spans="2:10">
      <c r="B2229" s="232"/>
      <c r="E2229" s="232"/>
      <c r="F2229" s="234"/>
      <c r="H2229" s="234"/>
      <c r="I2229" s="234"/>
      <c r="J2229" s="234"/>
    </row>
    <row r="2230" spans="2:10">
      <c r="B2230" s="232"/>
      <c r="E2230" s="232"/>
      <c r="F2230" s="234"/>
      <c r="H2230" s="234"/>
      <c r="I2230" s="234"/>
      <c r="J2230" s="234"/>
    </row>
    <row r="2231" spans="2:10">
      <c r="B2231" s="232"/>
      <c r="E2231" s="232"/>
      <c r="F2231" s="234"/>
      <c r="H2231" s="234"/>
      <c r="I2231" s="234"/>
      <c r="J2231" s="234"/>
    </row>
    <row r="2232" spans="2:10">
      <c r="B2232" s="232"/>
      <c r="E2232" s="232"/>
      <c r="F2232" s="234"/>
      <c r="H2232" s="234"/>
      <c r="I2232" s="234"/>
      <c r="J2232" s="234"/>
    </row>
    <row r="2233" spans="2:10">
      <c r="B2233" s="232"/>
      <c r="E2233" s="232"/>
      <c r="F2233" s="234"/>
      <c r="H2233" s="234"/>
      <c r="I2233" s="234"/>
      <c r="J2233" s="234"/>
    </row>
    <row r="2234" spans="2:10">
      <c r="B2234" s="232"/>
      <c r="E2234" s="232"/>
      <c r="F2234" s="234"/>
      <c r="H2234" s="234"/>
      <c r="I2234" s="234"/>
      <c r="J2234" s="234"/>
    </row>
    <row r="2235" spans="2:10">
      <c r="B2235" s="232"/>
      <c r="E2235" s="232"/>
      <c r="F2235" s="234"/>
      <c r="H2235" s="234"/>
      <c r="I2235" s="234"/>
      <c r="J2235" s="234"/>
    </row>
    <row r="2236" spans="2:10">
      <c r="B2236" s="232"/>
      <c r="E2236" s="232"/>
      <c r="F2236" s="234"/>
      <c r="H2236" s="234"/>
      <c r="I2236" s="234"/>
      <c r="J2236" s="234"/>
    </row>
    <row r="2237" spans="2:10">
      <c r="B2237" s="232"/>
      <c r="E2237" s="232"/>
      <c r="F2237" s="234"/>
      <c r="H2237" s="234"/>
      <c r="I2237" s="234"/>
      <c r="J2237" s="234"/>
    </row>
    <row r="2238" spans="2:10">
      <c r="B2238" s="232"/>
      <c r="E2238" s="232"/>
      <c r="F2238" s="234"/>
      <c r="H2238" s="234"/>
      <c r="I2238" s="234"/>
      <c r="J2238" s="234"/>
    </row>
    <row r="2239" spans="2:10">
      <c r="B2239" s="232"/>
      <c r="E2239" s="232"/>
      <c r="F2239" s="234"/>
      <c r="H2239" s="234"/>
      <c r="I2239" s="234"/>
      <c r="J2239" s="234"/>
    </row>
    <row r="2240" spans="2:10">
      <c r="B2240" s="232"/>
      <c r="E2240" s="232"/>
      <c r="F2240" s="234"/>
      <c r="H2240" s="234"/>
      <c r="I2240" s="234"/>
      <c r="J2240" s="234"/>
    </row>
    <row r="2241" spans="2:10">
      <c r="B2241" s="232"/>
      <c r="E2241" s="232"/>
      <c r="F2241" s="234"/>
      <c r="H2241" s="234"/>
      <c r="I2241" s="234"/>
      <c r="J2241" s="234"/>
    </row>
    <row r="2242" spans="2:10">
      <c r="B2242" s="232"/>
      <c r="E2242" s="232"/>
      <c r="F2242" s="234"/>
      <c r="H2242" s="234"/>
      <c r="I2242" s="234"/>
      <c r="J2242" s="234"/>
    </row>
    <row r="2243" spans="2:10">
      <c r="B2243" s="232"/>
      <c r="E2243" s="232"/>
      <c r="F2243" s="234"/>
      <c r="H2243" s="234"/>
      <c r="I2243" s="234"/>
      <c r="J2243" s="234"/>
    </row>
    <row r="2244" spans="2:10">
      <c r="B2244" s="232"/>
      <c r="E2244" s="232"/>
      <c r="F2244" s="234"/>
      <c r="H2244" s="234"/>
      <c r="I2244" s="234"/>
      <c r="J2244" s="234"/>
    </row>
    <row r="2245" spans="2:10">
      <c r="B2245" s="232"/>
      <c r="E2245" s="232"/>
      <c r="F2245" s="234"/>
      <c r="H2245" s="234"/>
      <c r="I2245" s="234"/>
      <c r="J2245" s="234"/>
    </row>
    <row r="2246" spans="2:10">
      <c r="B2246" s="232"/>
      <c r="E2246" s="232"/>
      <c r="F2246" s="234"/>
      <c r="H2246" s="234"/>
      <c r="I2246" s="234"/>
      <c r="J2246" s="234"/>
    </row>
    <row r="2247" spans="2:10">
      <c r="B2247" s="232"/>
      <c r="E2247" s="232"/>
      <c r="F2247" s="234"/>
      <c r="H2247" s="234"/>
      <c r="I2247" s="234"/>
      <c r="J2247" s="234"/>
    </row>
    <row r="2248" spans="2:10">
      <c r="B2248" s="232"/>
      <c r="E2248" s="232"/>
      <c r="F2248" s="234"/>
      <c r="H2248" s="234"/>
      <c r="I2248" s="234"/>
      <c r="J2248" s="234"/>
    </row>
    <row r="2249" spans="2:10">
      <c r="B2249" s="232"/>
      <c r="E2249" s="232"/>
      <c r="F2249" s="234"/>
      <c r="H2249" s="234"/>
      <c r="I2249" s="234"/>
      <c r="J2249" s="234"/>
    </row>
    <row r="2250" spans="2:10">
      <c r="B2250" s="232"/>
      <c r="E2250" s="232"/>
      <c r="F2250" s="234"/>
      <c r="H2250" s="234"/>
      <c r="I2250" s="234"/>
      <c r="J2250" s="234"/>
    </row>
    <row r="2251" spans="2:10">
      <c r="B2251" s="232"/>
      <c r="E2251" s="232"/>
      <c r="F2251" s="234"/>
      <c r="H2251" s="234"/>
      <c r="I2251" s="234"/>
      <c r="J2251" s="234"/>
    </row>
    <row r="2252" spans="2:10">
      <c r="B2252" s="232"/>
      <c r="E2252" s="232"/>
      <c r="F2252" s="234"/>
      <c r="H2252" s="234"/>
      <c r="I2252" s="234"/>
      <c r="J2252" s="234"/>
    </row>
    <row r="2253" spans="2:10">
      <c r="B2253" s="232"/>
      <c r="E2253" s="232"/>
      <c r="F2253" s="234"/>
      <c r="H2253" s="234"/>
      <c r="I2253" s="234"/>
      <c r="J2253" s="234"/>
    </row>
    <row r="2254" spans="2:10">
      <c r="B2254" s="232"/>
      <c r="E2254" s="232"/>
      <c r="F2254" s="234"/>
      <c r="H2254" s="234"/>
      <c r="I2254" s="234"/>
      <c r="J2254" s="234"/>
    </row>
    <row r="2255" spans="2:10">
      <c r="B2255" s="232"/>
      <c r="E2255" s="232"/>
      <c r="F2255" s="234"/>
      <c r="H2255" s="234"/>
      <c r="I2255" s="234"/>
      <c r="J2255" s="234"/>
    </row>
    <row r="2256" spans="2:10">
      <c r="B2256" s="232"/>
      <c r="E2256" s="232"/>
      <c r="F2256" s="234"/>
      <c r="H2256" s="234"/>
      <c r="I2256" s="234"/>
      <c r="J2256" s="234"/>
    </row>
    <row r="2257" spans="2:10">
      <c r="B2257" s="232"/>
      <c r="E2257" s="232"/>
      <c r="F2257" s="234"/>
      <c r="H2257" s="234"/>
      <c r="I2257" s="234"/>
      <c r="J2257" s="234"/>
    </row>
    <row r="2258" spans="2:10">
      <c r="B2258" s="232"/>
      <c r="E2258" s="232"/>
      <c r="F2258" s="234"/>
      <c r="H2258" s="234"/>
      <c r="I2258" s="234"/>
      <c r="J2258" s="234"/>
    </row>
    <row r="2259" spans="2:10">
      <c r="B2259" s="232"/>
      <c r="E2259" s="232"/>
      <c r="F2259" s="234"/>
      <c r="H2259" s="234"/>
      <c r="I2259" s="234"/>
      <c r="J2259" s="234"/>
    </row>
    <row r="2260" spans="2:10">
      <c r="B2260" s="232"/>
      <c r="E2260" s="232"/>
      <c r="F2260" s="234"/>
      <c r="H2260" s="234"/>
      <c r="I2260" s="234"/>
      <c r="J2260" s="234"/>
    </row>
    <row r="2261" spans="2:10">
      <c r="B2261" s="232"/>
      <c r="E2261" s="232"/>
      <c r="F2261" s="234"/>
      <c r="H2261" s="234"/>
      <c r="I2261" s="234"/>
      <c r="J2261" s="234"/>
    </row>
    <row r="2262" spans="2:10">
      <c r="B2262" s="232"/>
      <c r="E2262" s="232"/>
      <c r="F2262" s="234"/>
      <c r="H2262" s="234"/>
      <c r="I2262" s="234"/>
      <c r="J2262" s="234"/>
    </row>
    <row r="2263" spans="2:10">
      <c r="B2263" s="232"/>
      <c r="E2263" s="232"/>
      <c r="F2263" s="234"/>
      <c r="H2263" s="234"/>
      <c r="I2263" s="234"/>
      <c r="J2263" s="234"/>
    </row>
    <row r="2264" spans="2:10">
      <c r="B2264" s="232"/>
      <c r="E2264" s="232"/>
      <c r="F2264" s="234"/>
      <c r="H2264" s="234"/>
      <c r="I2264" s="234"/>
      <c r="J2264" s="234"/>
    </row>
    <row r="2265" spans="2:10">
      <c r="B2265" s="232"/>
      <c r="E2265" s="232"/>
      <c r="F2265" s="234"/>
      <c r="H2265" s="234"/>
      <c r="I2265" s="234"/>
      <c r="J2265" s="234"/>
    </row>
    <row r="2266" spans="2:10">
      <c r="B2266" s="232"/>
      <c r="E2266" s="232"/>
      <c r="F2266" s="234"/>
      <c r="H2266" s="234"/>
      <c r="I2266" s="234"/>
      <c r="J2266" s="234"/>
    </row>
    <row r="2267" spans="2:10">
      <c r="B2267" s="232"/>
      <c r="E2267" s="232"/>
      <c r="F2267" s="234"/>
      <c r="H2267" s="234"/>
      <c r="I2267" s="234"/>
      <c r="J2267" s="234"/>
    </row>
    <row r="2268" spans="2:10">
      <c r="B2268" s="232"/>
      <c r="E2268" s="232"/>
      <c r="F2268" s="234"/>
      <c r="H2268" s="234"/>
      <c r="I2268" s="234"/>
      <c r="J2268" s="234"/>
    </row>
    <row r="2269" spans="2:10">
      <c r="B2269" s="232"/>
      <c r="E2269" s="232"/>
      <c r="F2269" s="234"/>
      <c r="H2269" s="234"/>
      <c r="I2269" s="234"/>
      <c r="J2269" s="234"/>
    </row>
    <row r="2270" spans="2:10">
      <c r="B2270" s="232"/>
      <c r="E2270" s="232"/>
      <c r="F2270" s="234"/>
      <c r="H2270" s="234"/>
      <c r="I2270" s="234"/>
      <c r="J2270" s="234"/>
    </row>
    <row r="2271" spans="2:10">
      <c r="B2271" s="232"/>
      <c r="E2271" s="232"/>
      <c r="F2271" s="234"/>
      <c r="H2271" s="234"/>
      <c r="I2271" s="234"/>
      <c r="J2271" s="234"/>
    </row>
    <row r="2272" spans="2:10">
      <c r="B2272" s="232"/>
      <c r="E2272" s="232"/>
      <c r="F2272" s="234"/>
      <c r="H2272" s="234"/>
      <c r="I2272" s="234"/>
      <c r="J2272" s="234"/>
    </row>
    <row r="2273" spans="2:10">
      <c r="B2273" s="232"/>
      <c r="E2273" s="232"/>
      <c r="F2273" s="234"/>
      <c r="H2273" s="234"/>
      <c r="I2273" s="234"/>
      <c r="J2273" s="234"/>
    </row>
    <row r="2274" spans="2:10">
      <c r="B2274" s="232"/>
      <c r="E2274" s="232"/>
      <c r="F2274" s="234"/>
      <c r="H2274" s="234"/>
      <c r="I2274" s="234"/>
      <c r="J2274" s="234"/>
    </row>
    <row r="2275" spans="2:10">
      <c r="B2275" s="232"/>
      <c r="E2275" s="232"/>
      <c r="F2275" s="234"/>
      <c r="H2275" s="234"/>
      <c r="I2275" s="234"/>
      <c r="J2275" s="234"/>
    </row>
    <row r="2276" spans="2:10">
      <c r="B2276" s="232"/>
      <c r="E2276" s="232"/>
      <c r="F2276" s="234"/>
      <c r="H2276" s="234"/>
      <c r="I2276" s="234"/>
      <c r="J2276" s="234"/>
    </row>
    <row r="2277" spans="2:10">
      <c r="B2277" s="232"/>
      <c r="E2277" s="232"/>
      <c r="F2277" s="234"/>
      <c r="H2277" s="234"/>
      <c r="I2277" s="234"/>
      <c r="J2277" s="234"/>
    </row>
    <row r="2278" spans="2:10">
      <c r="B2278" s="232"/>
      <c r="E2278" s="232"/>
      <c r="F2278" s="234"/>
      <c r="H2278" s="234"/>
      <c r="I2278" s="234"/>
      <c r="J2278" s="234"/>
    </row>
    <row r="2279" spans="2:10">
      <c r="B2279" s="232"/>
      <c r="E2279" s="232"/>
      <c r="F2279" s="234"/>
      <c r="H2279" s="234"/>
      <c r="I2279" s="234"/>
      <c r="J2279" s="234"/>
    </row>
    <row r="2280" spans="2:10">
      <c r="B2280" s="232"/>
      <c r="E2280" s="232"/>
      <c r="F2280" s="234"/>
      <c r="H2280" s="234"/>
      <c r="I2280" s="234"/>
      <c r="J2280" s="234"/>
    </row>
    <row r="2281" spans="2:10">
      <c r="B2281" s="232"/>
      <c r="E2281" s="232"/>
      <c r="F2281" s="234"/>
      <c r="H2281" s="234"/>
      <c r="I2281" s="234"/>
      <c r="J2281" s="234"/>
    </row>
    <row r="2282" spans="2:10">
      <c r="B2282" s="232"/>
      <c r="E2282" s="232"/>
      <c r="F2282" s="234"/>
      <c r="H2282" s="234"/>
      <c r="I2282" s="234"/>
      <c r="J2282" s="234"/>
    </row>
    <row r="2283" spans="2:10">
      <c r="B2283" s="232"/>
      <c r="E2283" s="232"/>
      <c r="F2283" s="234"/>
      <c r="H2283" s="234"/>
      <c r="I2283" s="234"/>
      <c r="J2283" s="234"/>
    </row>
    <row r="2284" spans="2:10">
      <c r="B2284" s="232"/>
      <c r="E2284" s="232"/>
      <c r="F2284" s="234"/>
      <c r="H2284" s="234"/>
      <c r="I2284" s="234"/>
      <c r="J2284" s="234"/>
    </row>
    <row r="2285" spans="2:10">
      <c r="B2285" s="232"/>
      <c r="E2285" s="232"/>
      <c r="F2285" s="234"/>
      <c r="H2285" s="234"/>
      <c r="I2285" s="234"/>
      <c r="J2285" s="234"/>
    </row>
    <row r="2286" spans="2:10">
      <c r="B2286" s="232"/>
      <c r="E2286" s="232"/>
      <c r="F2286" s="234"/>
      <c r="H2286" s="234"/>
      <c r="I2286" s="234"/>
      <c r="J2286" s="234"/>
    </row>
    <row r="2287" spans="2:10">
      <c r="B2287" s="232"/>
      <c r="E2287" s="232"/>
      <c r="F2287" s="234"/>
      <c r="H2287" s="234"/>
      <c r="I2287" s="234"/>
      <c r="J2287" s="234"/>
    </row>
    <row r="2288" spans="2:10">
      <c r="B2288" s="232"/>
      <c r="E2288" s="232"/>
      <c r="F2288" s="234"/>
      <c r="H2288" s="234"/>
      <c r="I2288" s="234"/>
      <c r="J2288" s="234"/>
    </row>
    <row r="2289" spans="2:10">
      <c r="B2289" s="232"/>
      <c r="E2289" s="232"/>
      <c r="F2289" s="234"/>
      <c r="H2289" s="234"/>
      <c r="I2289" s="234"/>
      <c r="J2289" s="234"/>
    </row>
    <row r="2290" spans="2:10">
      <c r="B2290" s="232"/>
      <c r="E2290" s="232"/>
      <c r="F2290" s="234"/>
      <c r="H2290" s="234"/>
      <c r="I2290" s="234"/>
      <c r="J2290" s="234"/>
    </row>
    <row r="2291" spans="2:10">
      <c r="B2291" s="232"/>
      <c r="E2291" s="232"/>
      <c r="F2291" s="234"/>
      <c r="H2291" s="234"/>
      <c r="I2291" s="234"/>
      <c r="J2291" s="234"/>
    </row>
    <row r="2292" spans="2:10">
      <c r="B2292" s="232"/>
      <c r="E2292" s="232"/>
      <c r="F2292" s="234"/>
      <c r="H2292" s="234"/>
      <c r="I2292" s="234"/>
      <c r="J2292" s="234"/>
    </row>
    <row r="2293" spans="2:10">
      <c r="B2293" s="232"/>
      <c r="E2293" s="232"/>
      <c r="F2293" s="234"/>
      <c r="H2293" s="234"/>
      <c r="I2293" s="234"/>
      <c r="J2293" s="234"/>
    </row>
    <row r="2294" spans="2:10">
      <c r="B2294" s="232"/>
      <c r="E2294" s="232"/>
      <c r="F2294" s="234"/>
      <c r="H2294" s="234"/>
      <c r="I2294" s="234"/>
      <c r="J2294" s="234"/>
    </row>
    <row r="2295" spans="2:10">
      <c r="B2295" s="232"/>
      <c r="E2295" s="232"/>
      <c r="F2295" s="234"/>
      <c r="H2295" s="234"/>
      <c r="I2295" s="234"/>
      <c r="J2295" s="234"/>
    </row>
    <row r="2296" spans="2:10">
      <c r="B2296" s="232"/>
      <c r="E2296" s="232"/>
      <c r="F2296" s="234"/>
      <c r="H2296" s="234"/>
      <c r="I2296" s="234"/>
      <c r="J2296" s="234"/>
    </row>
    <row r="2297" spans="2:10">
      <c r="B2297" s="232"/>
      <c r="E2297" s="232"/>
      <c r="F2297" s="234"/>
      <c r="H2297" s="234"/>
      <c r="I2297" s="234"/>
      <c r="J2297" s="234"/>
    </row>
    <row r="2298" spans="2:10">
      <c r="B2298" s="232"/>
      <c r="E2298" s="232"/>
      <c r="F2298" s="234"/>
      <c r="H2298" s="234"/>
      <c r="I2298" s="234"/>
      <c r="J2298" s="234"/>
    </row>
    <row r="2299" spans="2:10">
      <c r="B2299" s="232"/>
      <c r="E2299" s="232"/>
      <c r="F2299" s="234"/>
      <c r="H2299" s="234"/>
      <c r="I2299" s="234"/>
      <c r="J2299" s="234"/>
    </row>
    <row r="2300" spans="2:10">
      <c r="B2300" s="232"/>
      <c r="E2300" s="232"/>
      <c r="F2300" s="234"/>
      <c r="H2300" s="234"/>
      <c r="I2300" s="234"/>
      <c r="J2300" s="234"/>
    </row>
    <row r="2301" spans="2:10">
      <c r="B2301" s="232"/>
      <c r="E2301" s="232"/>
      <c r="F2301" s="234"/>
      <c r="H2301" s="234"/>
      <c r="I2301" s="234"/>
      <c r="J2301" s="234"/>
    </row>
    <row r="2302" spans="2:10">
      <c r="B2302" s="232"/>
      <c r="E2302" s="232"/>
      <c r="F2302" s="234"/>
      <c r="H2302" s="234"/>
      <c r="I2302" s="234"/>
      <c r="J2302" s="234"/>
    </row>
    <row r="2303" spans="2:10">
      <c r="B2303" s="232"/>
      <c r="E2303" s="232"/>
      <c r="F2303" s="234"/>
      <c r="H2303" s="234"/>
      <c r="I2303" s="234"/>
      <c r="J2303" s="234"/>
    </row>
    <row r="2304" spans="2:10">
      <c r="B2304" s="232"/>
      <c r="E2304" s="232"/>
      <c r="F2304" s="234"/>
      <c r="H2304" s="234"/>
      <c r="I2304" s="234"/>
      <c r="J2304" s="234"/>
    </row>
    <row r="2305" spans="2:10">
      <c r="B2305" s="232"/>
      <c r="E2305" s="232"/>
      <c r="F2305" s="234"/>
      <c r="H2305" s="234"/>
      <c r="I2305" s="234"/>
      <c r="J2305" s="234"/>
    </row>
    <row r="2306" spans="2:10">
      <c r="B2306" s="232"/>
      <c r="E2306" s="232"/>
      <c r="F2306" s="234"/>
      <c r="H2306" s="234"/>
      <c r="I2306" s="234"/>
      <c r="J2306" s="234"/>
    </row>
    <row r="2307" spans="2:10">
      <c r="B2307" s="232"/>
      <c r="E2307" s="232"/>
      <c r="F2307" s="234"/>
      <c r="H2307" s="234"/>
      <c r="I2307" s="234"/>
      <c r="J2307" s="234"/>
    </row>
    <row r="2308" spans="2:10">
      <c r="B2308" s="232"/>
      <c r="E2308" s="232"/>
      <c r="F2308" s="234"/>
      <c r="H2308" s="234"/>
      <c r="I2308" s="234"/>
      <c r="J2308" s="234"/>
    </row>
    <row r="2309" spans="2:10">
      <c r="B2309" s="232"/>
      <c r="E2309" s="232"/>
      <c r="F2309" s="234"/>
      <c r="H2309" s="234"/>
      <c r="I2309" s="234"/>
      <c r="J2309" s="234"/>
    </row>
    <row r="2310" spans="2:10">
      <c r="B2310" s="232"/>
      <c r="E2310" s="232"/>
      <c r="F2310" s="234"/>
      <c r="H2310" s="234"/>
      <c r="I2310" s="234"/>
      <c r="J2310" s="234"/>
    </row>
    <row r="2311" spans="2:10">
      <c r="B2311" s="232"/>
      <c r="E2311" s="232"/>
      <c r="F2311" s="234"/>
      <c r="H2311" s="234"/>
      <c r="I2311" s="234"/>
      <c r="J2311" s="234"/>
    </row>
    <row r="2312" spans="2:10">
      <c r="B2312" s="232"/>
      <c r="E2312" s="232"/>
      <c r="F2312" s="234"/>
      <c r="H2312" s="234"/>
      <c r="I2312" s="234"/>
      <c r="J2312" s="234"/>
    </row>
    <row r="2313" spans="2:10">
      <c r="B2313" s="232"/>
      <c r="E2313" s="232"/>
      <c r="F2313" s="234"/>
      <c r="H2313" s="234"/>
      <c r="I2313" s="234"/>
      <c r="J2313" s="234"/>
    </row>
    <row r="2314" spans="2:10">
      <c r="B2314" s="232"/>
      <c r="E2314" s="232"/>
      <c r="F2314" s="234"/>
      <c r="H2314" s="234"/>
      <c r="I2314" s="234"/>
      <c r="J2314" s="234"/>
    </row>
    <row r="2315" spans="2:10">
      <c r="B2315" s="232"/>
      <c r="E2315" s="232"/>
      <c r="F2315" s="234"/>
      <c r="H2315" s="234"/>
      <c r="I2315" s="234"/>
      <c r="J2315" s="234"/>
    </row>
    <row r="2316" spans="2:10">
      <c r="B2316" s="232"/>
      <c r="E2316" s="232"/>
      <c r="F2316" s="234"/>
      <c r="H2316" s="234"/>
      <c r="I2316" s="234"/>
      <c r="J2316" s="234"/>
    </row>
    <row r="2317" spans="2:10">
      <c r="B2317" s="232"/>
      <c r="E2317" s="232"/>
      <c r="F2317" s="234"/>
      <c r="H2317" s="234"/>
      <c r="I2317" s="234"/>
      <c r="J2317" s="234"/>
    </row>
    <row r="2318" spans="2:10">
      <c r="B2318" s="232"/>
      <c r="E2318" s="232"/>
      <c r="F2318" s="234"/>
      <c r="H2318" s="234"/>
      <c r="I2318" s="234"/>
      <c r="J2318" s="234"/>
    </row>
    <row r="2319" spans="2:10">
      <c r="B2319" s="232"/>
      <c r="E2319" s="232"/>
      <c r="F2319" s="234"/>
      <c r="H2319" s="234"/>
      <c r="I2319" s="234"/>
      <c r="J2319" s="234"/>
    </row>
    <row r="2320" spans="2:10">
      <c r="B2320" s="232"/>
      <c r="E2320" s="232"/>
      <c r="F2320" s="234"/>
      <c r="H2320" s="234"/>
      <c r="I2320" s="234"/>
      <c r="J2320" s="234"/>
    </row>
    <row r="2321" spans="2:10">
      <c r="B2321" s="232"/>
      <c r="E2321" s="232"/>
      <c r="F2321" s="234"/>
      <c r="H2321" s="234"/>
      <c r="I2321" s="234"/>
      <c r="J2321" s="234"/>
    </row>
    <row r="2322" spans="2:10">
      <c r="B2322" s="232"/>
      <c r="E2322" s="232"/>
      <c r="F2322" s="234"/>
      <c r="H2322" s="234"/>
      <c r="I2322" s="234"/>
      <c r="J2322" s="234"/>
    </row>
    <row r="2323" spans="2:10">
      <c r="B2323" s="232"/>
      <c r="E2323" s="232"/>
      <c r="F2323" s="234"/>
      <c r="H2323" s="234"/>
      <c r="I2323" s="234"/>
      <c r="J2323" s="234"/>
    </row>
    <row r="2324" spans="2:10">
      <c r="B2324" s="232"/>
      <c r="E2324" s="232"/>
      <c r="F2324" s="234"/>
      <c r="H2324" s="234"/>
      <c r="I2324" s="234"/>
      <c r="J2324" s="234"/>
    </row>
    <row r="2325" spans="2:10">
      <c r="B2325" s="232"/>
      <c r="E2325" s="232"/>
      <c r="F2325" s="234"/>
      <c r="H2325" s="234"/>
      <c r="I2325" s="234"/>
      <c r="J2325" s="234"/>
    </row>
    <row r="2326" spans="2:10">
      <c r="B2326" s="232"/>
      <c r="E2326" s="232"/>
      <c r="F2326" s="234"/>
      <c r="H2326" s="234"/>
      <c r="I2326" s="234"/>
      <c r="J2326" s="234"/>
    </row>
    <row r="2327" spans="2:10">
      <c r="B2327" s="232"/>
      <c r="E2327" s="232"/>
      <c r="F2327" s="234"/>
      <c r="H2327" s="234"/>
      <c r="I2327" s="234"/>
      <c r="J2327" s="234"/>
    </row>
    <row r="2328" spans="2:10">
      <c r="B2328" s="232"/>
      <c r="E2328" s="232"/>
      <c r="F2328" s="234"/>
      <c r="H2328" s="234"/>
      <c r="I2328" s="234"/>
      <c r="J2328" s="234"/>
    </row>
    <row r="2329" spans="2:10">
      <c r="B2329" s="232"/>
      <c r="E2329" s="232"/>
      <c r="F2329" s="234"/>
      <c r="H2329" s="234"/>
      <c r="I2329" s="234"/>
      <c r="J2329" s="234"/>
    </row>
    <row r="2330" spans="2:10">
      <c r="B2330" s="232"/>
      <c r="E2330" s="232"/>
      <c r="F2330" s="234"/>
      <c r="H2330" s="234"/>
      <c r="I2330" s="234"/>
      <c r="J2330" s="234"/>
    </row>
    <row r="2331" spans="2:10">
      <c r="B2331" s="232"/>
      <c r="E2331" s="232"/>
      <c r="F2331" s="234"/>
      <c r="H2331" s="234"/>
      <c r="I2331" s="234"/>
      <c r="J2331" s="234"/>
    </row>
    <row r="2332" spans="2:10">
      <c r="B2332" s="232"/>
      <c r="E2332" s="232"/>
      <c r="F2332" s="234"/>
      <c r="H2332" s="234"/>
      <c r="I2332" s="234"/>
      <c r="J2332" s="234"/>
    </row>
    <row r="2333" spans="2:10">
      <c r="B2333" s="232"/>
      <c r="E2333" s="232"/>
      <c r="F2333" s="234"/>
      <c r="H2333" s="234"/>
      <c r="I2333" s="234"/>
      <c r="J2333" s="234"/>
    </row>
    <row r="2334" spans="2:10">
      <c r="B2334" s="232"/>
      <c r="E2334" s="232"/>
      <c r="F2334" s="234"/>
      <c r="H2334" s="234"/>
      <c r="I2334" s="234"/>
      <c r="J2334" s="234"/>
    </row>
    <row r="2335" spans="2:10">
      <c r="B2335" s="232"/>
      <c r="E2335" s="232"/>
      <c r="F2335" s="234"/>
      <c r="H2335" s="234"/>
      <c r="I2335" s="234"/>
      <c r="J2335" s="234"/>
    </row>
    <row r="2336" spans="2:10">
      <c r="B2336" s="232"/>
      <c r="E2336" s="232"/>
      <c r="F2336" s="234"/>
      <c r="H2336" s="234"/>
      <c r="I2336" s="234"/>
      <c r="J2336" s="234"/>
    </row>
    <row r="2337" spans="2:10">
      <c r="B2337" s="232"/>
      <c r="E2337" s="232"/>
      <c r="F2337" s="234"/>
      <c r="H2337" s="234"/>
      <c r="I2337" s="234"/>
      <c r="J2337" s="234"/>
    </row>
    <row r="2338" spans="2:10">
      <c r="B2338" s="232"/>
      <c r="E2338" s="232"/>
      <c r="F2338" s="234"/>
      <c r="H2338" s="234"/>
      <c r="I2338" s="234"/>
      <c r="J2338" s="234"/>
    </row>
    <row r="2339" spans="2:10">
      <c r="B2339" s="232"/>
      <c r="E2339" s="232"/>
      <c r="F2339" s="234"/>
      <c r="H2339" s="234"/>
      <c r="I2339" s="234"/>
      <c r="J2339" s="234"/>
    </row>
    <row r="2340" spans="2:10">
      <c r="B2340" s="232"/>
      <c r="E2340" s="232"/>
      <c r="F2340" s="234"/>
      <c r="H2340" s="234"/>
      <c r="I2340" s="234"/>
      <c r="J2340" s="234"/>
    </row>
    <row r="2341" spans="2:10">
      <c r="B2341" s="232"/>
      <c r="E2341" s="232"/>
      <c r="F2341" s="234"/>
      <c r="H2341" s="234"/>
      <c r="I2341" s="234"/>
      <c r="J2341" s="234"/>
    </row>
    <row r="2342" spans="2:10">
      <c r="B2342" s="232"/>
      <c r="E2342" s="232"/>
      <c r="F2342" s="234"/>
      <c r="H2342" s="234"/>
      <c r="I2342" s="234"/>
      <c r="J2342" s="234"/>
    </row>
    <row r="2343" spans="2:10">
      <c r="B2343" s="232"/>
      <c r="E2343" s="232"/>
      <c r="F2343" s="234"/>
      <c r="H2343" s="234"/>
      <c r="I2343" s="234"/>
      <c r="J2343" s="234"/>
    </row>
    <row r="2344" spans="2:10">
      <c r="B2344" s="232"/>
      <c r="E2344" s="232"/>
      <c r="F2344" s="234"/>
      <c r="H2344" s="234"/>
      <c r="I2344" s="234"/>
      <c r="J2344" s="234"/>
    </row>
    <row r="2345" spans="2:10">
      <c r="B2345" s="232"/>
      <c r="E2345" s="232"/>
      <c r="F2345" s="234"/>
      <c r="H2345" s="234"/>
      <c r="I2345" s="234"/>
      <c r="J2345" s="234"/>
    </row>
    <row r="2346" spans="2:10">
      <c r="B2346" s="232"/>
      <c r="E2346" s="232"/>
      <c r="F2346" s="234"/>
      <c r="H2346" s="234"/>
      <c r="I2346" s="234"/>
      <c r="J2346" s="234"/>
    </row>
    <row r="2347" spans="2:10">
      <c r="B2347" s="232"/>
      <c r="E2347" s="232"/>
      <c r="F2347" s="234"/>
      <c r="H2347" s="234"/>
      <c r="I2347" s="234"/>
      <c r="J2347" s="234"/>
    </row>
    <row r="2348" spans="2:10">
      <c r="B2348" s="232"/>
      <c r="E2348" s="232"/>
      <c r="F2348" s="234"/>
      <c r="H2348" s="234"/>
      <c r="I2348" s="234"/>
      <c r="J2348" s="234"/>
    </row>
    <row r="2349" spans="2:10">
      <c r="B2349" s="232"/>
      <c r="E2349" s="232"/>
      <c r="F2349" s="234"/>
      <c r="H2349" s="234"/>
      <c r="I2349" s="234"/>
      <c r="J2349" s="234"/>
    </row>
    <row r="2350" spans="2:10">
      <c r="B2350" s="232"/>
      <c r="E2350" s="232"/>
      <c r="F2350" s="234"/>
      <c r="H2350" s="234"/>
      <c r="I2350" s="234"/>
      <c r="J2350" s="234"/>
    </row>
    <row r="2351" spans="2:10">
      <c r="B2351" s="232"/>
      <c r="E2351" s="232"/>
      <c r="F2351" s="234"/>
      <c r="H2351" s="234"/>
      <c r="I2351" s="234"/>
      <c r="J2351" s="234"/>
    </row>
    <row r="2352" spans="2:10">
      <c r="B2352" s="232"/>
      <c r="E2352" s="232"/>
      <c r="F2352" s="234"/>
      <c r="H2352" s="234"/>
      <c r="I2352" s="234"/>
      <c r="J2352" s="234"/>
    </row>
    <row r="2353" spans="2:10">
      <c r="B2353" s="232"/>
      <c r="E2353" s="232"/>
      <c r="F2353" s="234"/>
      <c r="H2353" s="234"/>
      <c r="I2353" s="234"/>
      <c r="J2353" s="234"/>
    </row>
    <row r="2354" spans="2:10">
      <c r="B2354" s="232"/>
      <c r="E2354" s="232"/>
      <c r="F2354" s="234"/>
      <c r="H2354" s="234"/>
      <c r="I2354" s="234"/>
      <c r="J2354" s="234"/>
    </row>
    <row r="2355" spans="2:10">
      <c r="B2355" s="232"/>
      <c r="E2355" s="232"/>
      <c r="F2355" s="234"/>
      <c r="H2355" s="234"/>
      <c r="I2355" s="234"/>
      <c r="J2355" s="234"/>
    </row>
    <row r="2356" spans="2:10">
      <c r="B2356" s="232"/>
      <c r="E2356" s="232"/>
      <c r="F2356" s="234"/>
      <c r="H2356" s="234"/>
      <c r="I2356" s="234"/>
      <c r="J2356" s="234"/>
    </row>
    <row r="2357" spans="2:10">
      <c r="B2357" s="232"/>
      <c r="E2357" s="232"/>
      <c r="F2357" s="234"/>
      <c r="H2357" s="234"/>
      <c r="I2357" s="234"/>
      <c r="J2357" s="234"/>
    </row>
    <row r="2358" spans="2:10">
      <c r="B2358" s="232"/>
      <c r="E2358" s="232"/>
      <c r="F2358" s="234"/>
      <c r="H2358" s="234"/>
      <c r="I2358" s="234"/>
      <c r="J2358" s="234"/>
    </row>
    <row r="2359" spans="2:10">
      <c r="B2359" s="232"/>
      <c r="E2359" s="232"/>
      <c r="F2359" s="234"/>
      <c r="H2359" s="234"/>
      <c r="I2359" s="234"/>
      <c r="J2359" s="234"/>
    </row>
    <row r="2360" spans="2:10">
      <c r="B2360" s="232"/>
      <c r="E2360" s="232"/>
      <c r="F2360" s="234"/>
      <c r="H2360" s="234"/>
      <c r="I2360" s="234"/>
      <c r="J2360" s="234"/>
    </row>
    <row r="2361" spans="2:10">
      <c r="B2361" s="232"/>
      <c r="E2361" s="232"/>
      <c r="F2361" s="234"/>
      <c r="H2361" s="234"/>
      <c r="I2361" s="234"/>
      <c r="J2361" s="234"/>
    </row>
    <row r="2362" spans="2:10">
      <c r="B2362" s="232"/>
      <c r="E2362" s="232"/>
      <c r="F2362" s="234"/>
      <c r="H2362" s="234"/>
      <c r="I2362" s="234"/>
      <c r="J2362" s="234"/>
    </row>
    <row r="2363" spans="2:10">
      <c r="B2363" s="232"/>
      <c r="E2363" s="232"/>
      <c r="F2363" s="234"/>
      <c r="H2363" s="234"/>
      <c r="I2363" s="234"/>
      <c r="J2363" s="234"/>
    </row>
    <row r="2364" spans="2:10">
      <c r="B2364" s="232"/>
      <c r="E2364" s="232"/>
      <c r="F2364" s="234"/>
      <c r="H2364" s="234"/>
      <c r="I2364" s="234"/>
      <c r="J2364" s="234"/>
    </row>
    <row r="2365" spans="2:10">
      <c r="B2365" s="232"/>
      <c r="E2365" s="232"/>
      <c r="F2365" s="234"/>
      <c r="H2365" s="234"/>
      <c r="I2365" s="234"/>
      <c r="J2365" s="234"/>
    </row>
    <row r="2366" spans="2:10">
      <c r="B2366" s="232"/>
      <c r="E2366" s="232"/>
      <c r="F2366" s="234"/>
      <c r="H2366" s="234"/>
      <c r="I2366" s="234"/>
      <c r="J2366" s="234"/>
    </row>
    <row r="2367" spans="2:10">
      <c r="B2367" s="232"/>
      <c r="E2367" s="232"/>
      <c r="F2367" s="234"/>
      <c r="H2367" s="234"/>
      <c r="I2367" s="234"/>
      <c r="J2367" s="234"/>
    </row>
    <row r="2368" spans="2:10">
      <c r="B2368" s="232"/>
      <c r="E2368" s="232"/>
      <c r="F2368" s="234"/>
      <c r="H2368" s="234"/>
      <c r="I2368" s="234"/>
      <c r="J2368" s="234"/>
    </row>
    <row r="2369" spans="2:10">
      <c r="B2369" s="232"/>
      <c r="E2369" s="232"/>
      <c r="F2369" s="234"/>
      <c r="H2369" s="234"/>
      <c r="I2369" s="234"/>
      <c r="J2369" s="234"/>
    </row>
    <row r="2370" spans="2:10">
      <c r="B2370" s="232"/>
      <c r="E2370" s="232"/>
      <c r="F2370" s="234"/>
      <c r="H2370" s="234"/>
      <c r="I2370" s="234"/>
      <c r="J2370" s="234"/>
    </row>
    <row r="2371" spans="2:10">
      <c r="B2371" s="232"/>
      <c r="E2371" s="232"/>
      <c r="F2371" s="234"/>
      <c r="H2371" s="234"/>
      <c r="I2371" s="234"/>
      <c r="J2371" s="234"/>
    </row>
    <row r="2372" spans="2:10">
      <c r="B2372" s="232"/>
      <c r="E2372" s="232"/>
      <c r="F2372" s="234"/>
      <c r="H2372" s="234"/>
      <c r="I2372" s="234"/>
      <c r="J2372" s="234"/>
    </row>
    <row r="2373" spans="2:10">
      <c r="B2373" s="232"/>
      <c r="E2373" s="232"/>
      <c r="F2373" s="234"/>
      <c r="H2373" s="234"/>
      <c r="I2373" s="234"/>
      <c r="J2373" s="234"/>
    </row>
    <row r="2374" spans="2:10">
      <c r="B2374" s="232"/>
      <c r="E2374" s="232"/>
      <c r="F2374" s="234"/>
      <c r="H2374" s="234"/>
      <c r="I2374" s="234"/>
      <c r="J2374" s="234"/>
    </row>
    <row r="2375" spans="2:10">
      <c r="B2375" s="232"/>
      <c r="E2375" s="232"/>
      <c r="F2375" s="234"/>
      <c r="H2375" s="234"/>
      <c r="I2375" s="234"/>
      <c r="J2375" s="234"/>
    </row>
    <row r="2376" spans="2:10">
      <c r="B2376" s="232"/>
      <c r="E2376" s="232"/>
      <c r="F2376" s="234"/>
      <c r="H2376" s="234"/>
      <c r="I2376" s="234"/>
      <c r="J2376" s="234"/>
    </row>
    <row r="2377" spans="2:10">
      <c r="B2377" s="232"/>
      <c r="E2377" s="232"/>
      <c r="F2377" s="234"/>
      <c r="H2377" s="234"/>
      <c r="I2377" s="234"/>
      <c r="J2377" s="234"/>
    </row>
    <row r="2378" spans="2:10">
      <c r="B2378" s="232"/>
      <c r="E2378" s="232"/>
      <c r="F2378" s="234"/>
      <c r="H2378" s="234"/>
      <c r="I2378" s="234"/>
      <c r="J2378" s="234"/>
    </row>
    <row r="2379" spans="2:10">
      <c r="B2379" s="232"/>
      <c r="E2379" s="232"/>
      <c r="F2379" s="234"/>
      <c r="H2379" s="234"/>
      <c r="I2379" s="234"/>
      <c r="J2379" s="234"/>
    </row>
    <row r="2380" spans="2:10">
      <c r="B2380" s="232"/>
      <c r="E2380" s="232"/>
      <c r="F2380" s="234"/>
      <c r="H2380" s="234"/>
      <c r="I2380" s="234"/>
      <c r="J2380" s="234"/>
    </row>
    <row r="2381" spans="2:10">
      <c r="B2381" s="232"/>
      <c r="E2381" s="232"/>
      <c r="F2381" s="234"/>
      <c r="H2381" s="234"/>
      <c r="I2381" s="234"/>
      <c r="J2381" s="234"/>
    </row>
    <row r="2382" spans="2:10">
      <c r="B2382" s="232"/>
      <c r="E2382" s="232"/>
      <c r="F2382" s="234"/>
      <c r="H2382" s="234"/>
      <c r="I2382" s="234"/>
      <c r="J2382" s="234"/>
    </row>
    <row r="2383" spans="2:10">
      <c r="B2383" s="232"/>
      <c r="E2383" s="232"/>
      <c r="F2383" s="234"/>
      <c r="H2383" s="234"/>
      <c r="I2383" s="234"/>
      <c r="J2383" s="234"/>
    </row>
    <row r="2384" spans="2:10">
      <c r="B2384" s="232"/>
      <c r="E2384" s="232"/>
      <c r="F2384" s="234"/>
      <c r="H2384" s="234"/>
      <c r="I2384" s="234"/>
      <c r="J2384" s="234"/>
    </row>
    <row r="2385" spans="2:10">
      <c r="B2385" s="232"/>
      <c r="E2385" s="232"/>
      <c r="F2385" s="234"/>
      <c r="H2385" s="234"/>
      <c r="I2385" s="234"/>
      <c r="J2385" s="234"/>
    </row>
    <row r="2386" spans="2:10">
      <c r="B2386" s="232"/>
      <c r="E2386" s="232"/>
      <c r="F2386" s="234"/>
      <c r="H2386" s="234"/>
      <c r="I2386" s="234"/>
      <c r="J2386" s="234"/>
    </row>
    <row r="2387" spans="2:10">
      <c r="B2387" s="232"/>
      <c r="E2387" s="232"/>
      <c r="F2387" s="234"/>
      <c r="H2387" s="234"/>
      <c r="I2387" s="234"/>
      <c r="J2387" s="234"/>
    </row>
    <row r="2388" spans="2:10">
      <c r="B2388" s="232"/>
      <c r="E2388" s="232"/>
      <c r="F2388" s="234"/>
      <c r="H2388" s="234"/>
      <c r="I2388" s="234"/>
      <c r="J2388" s="234"/>
    </row>
    <row r="2389" spans="2:10">
      <c r="B2389" s="232"/>
      <c r="E2389" s="232"/>
      <c r="F2389" s="234"/>
      <c r="H2389" s="234"/>
      <c r="I2389" s="234"/>
      <c r="J2389" s="234"/>
    </row>
    <row r="2390" spans="2:10">
      <c r="B2390" s="232"/>
      <c r="E2390" s="232"/>
      <c r="F2390" s="234"/>
      <c r="H2390" s="234"/>
      <c r="I2390" s="234"/>
      <c r="J2390" s="234"/>
    </row>
    <row r="2391" spans="2:10">
      <c r="B2391" s="232"/>
      <c r="E2391" s="232"/>
      <c r="F2391" s="234"/>
      <c r="H2391" s="234"/>
      <c r="I2391" s="234"/>
      <c r="J2391" s="234"/>
    </row>
    <row r="2392" spans="2:10">
      <c r="B2392" s="232"/>
      <c r="E2392" s="232"/>
      <c r="F2392" s="234"/>
      <c r="H2392" s="234"/>
      <c r="I2392" s="234"/>
      <c r="J2392" s="234"/>
    </row>
    <row r="2393" spans="2:10">
      <c r="B2393" s="232"/>
      <c r="E2393" s="232"/>
      <c r="F2393" s="234"/>
      <c r="H2393" s="234"/>
      <c r="I2393" s="234"/>
      <c r="J2393" s="234"/>
    </row>
    <row r="2394" spans="2:10">
      <c r="B2394" s="232"/>
      <c r="E2394" s="232"/>
      <c r="F2394" s="234"/>
      <c r="H2394" s="234"/>
      <c r="I2394" s="234"/>
      <c r="J2394" s="234"/>
    </row>
    <row r="2395" spans="2:10">
      <c r="B2395" s="232"/>
      <c r="E2395" s="232"/>
      <c r="F2395" s="234"/>
      <c r="H2395" s="234"/>
      <c r="I2395" s="234"/>
      <c r="J2395" s="234"/>
    </row>
    <row r="2396" spans="2:10">
      <c r="B2396" s="232"/>
      <c r="E2396" s="232"/>
      <c r="F2396" s="234"/>
      <c r="H2396" s="234"/>
      <c r="I2396" s="234"/>
      <c r="J2396" s="234"/>
    </row>
    <row r="2397" spans="2:10">
      <c r="B2397" s="232"/>
      <c r="E2397" s="232"/>
      <c r="F2397" s="234"/>
      <c r="H2397" s="234"/>
      <c r="I2397" s="234"/>
      <c r="J2397" s="234"/>
    </row>
    <row r="2398" spans="2:10">
      <c r="B2398" s="232"/>
      <c r="E2398" s="232"/>
      <c r="F2398" s="234"/>
      <c r="H2398" s="234"/>
      <c r="I2398" s="234"/>
      <c r="J2398" s="234"/>
    </row>
    <row r="2399" spans="2:10">
      <c r="B2399" s="232"/>
      <c r="E2399" s="232"/>
      <c r="F2399" s="234"/>
      <c r="H2399" s="234"/>
      <c r="I2399" s="234"/>
      <c r="J2399" s="234"/>
    </row>
    <row r="2400" spans="2:10">
      <c r="B2400" s="232"/>
      <c r="E2400" s="232"/>
      <c r="F2400" s="234"/>
      <c r="H2400" s="234"/>
      <c r="I2400" s="234"/>
      <c r="J2400" s="234"/>
    </row>
    <row r="2401" spans="2:10">
      <c r="B2401" s="232"/>
      <c r="E2401" s="232"/>
      <c r="F2401" s="234"/>
      <c r="H2401" s="234"/>
      <c r="I2401" s="234"/>
      <c r="J2401" s="234"/>
    </row>
    <row r="2402" spans="2:10">
      <c r="B2402" s="232"/>
      <c r="E2402" s="232"/>
      <c r="F2402" s="234"/>
      <c r="H2402" s="234"/>
      <c r="I2402" s="234"/>
      <c r="J2402" s="234"/>
    </row>
    <row r="2403" spans="2:10">
      <c r="B2403" s="232"/>
      <c r="E2403" s="232"/>
      <c r="F2403" s="234"/>
      <c r="H2403" s="234"/>
      <c r="I2403" s="234"/>
      <c r="J2403" s="234"/>
    </row>
    <row r="2404" spans="2:10">
      <c r="B2404" s="232"/>
      <c r="E2404" s="232"/>
      <c r="F2404" s="234"/>
      <c r="H2404" s="234"/>
      <c r="I2404" s="234"/>
      <c r="J2404" s="234"/>
    </row>
    <row r="2405" spans="2:10">
      <c r="B2405" s="232"/>
      <c r="E2405" s="232"/>
      <c r="F2405" s="234"/>
      <c r="H2405" s="234"/>
      <c r="I2405" s="234"/>
      <c r="J2405" s="234"/>
    </row>
    <row r="2406" spans="2:10">
      <c r="B2406" s="232"/>
      <c r="E2406" s="232"/>
      <c r="F2406" s="234"/>
      <c r="H2406" s="234"/>
      <c r="I2406" s="234"/>
      <c r="J2406" s="234"/>
    </row>
    <row r="2407" spans="2:10">
      <c r="B2407" s="232"/>
      <c r="E2407" s="232"/>
      <c r="F2407" s="234"/>
      <c r="H2407" s="234"/>
      <c r="I2407" s="234"/>
      <c r="J2407" s="234"/>
    </row>
    <row r="2408" spans="2:10">
      <c r="B2408" s="232"/>
      <c r="E2408" s="232"/>
      <c r="F2408" s="234"/>
      <c r="H2408" s="234"/>
      <c r="I2408" s="234"/>
      <c r="J2408" s="234"/>
    </row>
    <row r="2409" spans="2:10">
      <c r="B2409" s="232"/>
      <c r="E2409" s="232"/>
      <c r="F2409" s="234"/>
      <c r="H2409" s="234"/>
      <c r="I2409" s="234"/>
      <c r="J2409" s="234"/>
    </row>
    <row r="2410" spans="2:10">
      <c r="B2410" s="232"/>
      <c r="E2410" s="232"/>
      <c r="F2410" s="234"/>
      <c r="H2410" s="234"/>
      <c r="I2410" s="234"/>
      <c r="J2410" s="234"/>
    </row>
    <row r="2411" spans="2:10">
      <c r="B2411" s="232"/>
      <c r="E2411" s="232"/>
      <c r="F2411" s="234"/>
      <c r="H2411" s="234"/>
      <c r="I2411" s="234"/>
      <c r="J2411" s="234"/>
    </row>
    <row r="2412" spans="2:10">
      <c r="B2412" s="232"/>
      <c r="E2412" s="232"/>
      <c r="F2412" s="234"/>
      <c r="H2412" s="234"/>
      <c r="I2412" s="234"/>
      <c r="J2412" s="234"/>
    </row>
    <row r="2413" spans="2:10">
      <c r="B2413" s="232"/>
      <c r="E2413" s="232"/>
      <c r="F2413" s="234"/>
      <c r="H2413" s="234"/>
      <c r="I2413" s="234"/>
      <c r="J2413" s="234"/>
    </row>
    <row r="2414" spans="2:10">
      <c r="B2414" s="232"/>
      <c r="E2414" s="232"/>
      <c r="F2414" s="234"/>
      <c r="H2414" s="234"/>
      <c r="I2414" s="234"/>
      <c r="J2414" s="234"/>
    </row>
    <row r="2415" spans="2:10">
      <c r="B2415" s="232"/>
      <c r="E2415" s="232"/>
      <c r="F2415" s="234"/>
      <c r="H2415" s="234"/>
      <c r="I2415" s="234"/>
      <c r="J2415" s="234"/>
    </row>
    <row r="2416" spans="2:10">
      <c r="B2416" s="232"/>
      <c r="E2416" s="232"/>
      <c r="F2416" s="234"/>
      <c r="H2416" s="234"/>
      <c r="I2416" s="234"/>
      <c r="J2416" s="234"/>
    </row>
    <row r="2417" spans="2:10">
      <c r="B2417" s="232"/>
      <c r="E2417" s="232"/>
      <c r="F2417" s="234"/>
      <c r="H2417" s="234"/>
      <c r="I2417" s="234"/>
      <c r="J2417" s="234"/>
    </row>
    <row r="2418" spans="2:10">
      <c r="B2418" s="232"/>
      <c r="E2418" s="232"/>
      <c r="F2418" s="234"/>
      <c r="H2418" s="234"/>
      <c r="I2418" s="234"/>
      <c r="J2418" s="234"/>
    </row>
    <row r="2419" spans="2:10">
      <c r="B2419" s="232"/>
      <c r="E2419" s="232"/>
      <c r="F2419" s="234"/>
      <c r="H2419" s="234"/>
      <c r="I2419" s="234"/>
      <c r="J2419" s="234"/>
    </row>
    <row r="2420" spans="2:10">
      <c r="B2420" s="232"/>
      <c r="E2420" s="232"/>
      <c r="F2420" s="234"/>
      <c r="H2420" s="234"/>
      <c r="I2420" s="234"/>
      <c r="J2420" s="234"/>
    </row>
    <row r="2421" spans="2:10">
      <c r="B2421" s="232"/>
      <c r="E2421" s="232"/>
      <c r="F2421" s="234"/>
      <c r="H2421" s="234"/>
      <c r="I2421" s="234"/>
      <c r="J2421" s="234"/>
    </row>
    <row r="2422" spans="2:10">
      <c r="B2422" s="232"/>
      <c r="E2422" s="232"/>
      <c r="F2422" s="234"/>
      <c r="H2422" s="234"/>
      <c r="I2422" s="234"/>
      <c r="J2422" s="234"/>
    </row>
    <row r="2423" spans="2:10">
      <c r="B2423" s="232"/>
      <c r="E2423" s="232"/>
      <c r="F2423" s="234"/>
      <c r="H2423" s="234"/>
      <c r="I2423" s="234"/>
      <c r="J2423" s="234"/>
    </row>
    <row r="2424" spans="2:10">
      <c r="B2424" s="232"/>
      <c r="E2424" s="232"/>
      <c r="F2424" s="234"/>
      <c r="H2424" s="234"/>
      <c r="I2424" s="234"/>
      <c r="J2424" s="234"/>
    </row>
    <row r="2425" spans="2:10">
      <c r="B2425" s="232"/>
      <c r="E2425" s="232"/>
      <c r="F2425" s="234"/>
      <c r="H2425" s="234"/>
      <c r="I2425" s="234"/>
      <c r="J2425" s="234"/>
    </row>
    <row r="2426" spans="2:10">
      <c r="B2426" s="232"/>
      <c r="E2426" s="232"/>
      <c r="F2426" s="234"/>
      <c r="H2426" s="234"/>
      <c r="I2426" s="234"/>
      <c r="J2426" s="234"/>
    </row>
    <row r="2427" spans="2:10">
      <c r="B2427" s="232"/>
      <c r="E2427" s="232"/>
      <c r="F2427" s="234"/>
      <c r="H2427" s="234"/>
      <c r="I2427" s="234"/>
      <c r="J2427" s="234"/>
    </row>
    <row r="2428" spans="2:10">
      <c r="B2428" s="232"/>
      <c r="E2428" s="232"/>
      <c r="F2428" s="234"/>
      <c r="H2428" s="234"/>
      <c r="I2428" s="234"/>
      <c r="J2428" s="234"/>
    </row>
    <row r="2429" spans="2:10">
      <c r="B2429" s="232"/>
      <c r="E2429" s="232"/>
      <c r="F2429" s="234"/>
      <c r="H2429" s="234"/>
      <c r="I2429" s="234"/>
      <c r="J2429" s="234"/>
    </row>
    <row r="2430" spans="2:10">
      <c r="B2430" s="232"/>
      <c r="E2430" s="232"/>
      <c r="F2430" s="234"/>
      <c r="H2430" s="234"/>
      <c r="I2430" s="234"/>
      <c r="J2430" s="234"/>
    </row>
    <row r="2431" spans="2:10">
      <c r="B2431" s="232"/>
      <c r="E2431" s="232"/>
      <c r="F2431" s="234"/>
      <c r="H2431" s="234"/>
      <c r="I2431" s="234"/>
      <c r="J2431" s="234"/>
    </row>
    <row r="2432" spans="2:10">
      <c r="B2432" s="232"/>
      <c r="E2432" s="232"/>
      <c r="F2432" s="234"/>
      <c r="H2432" s="234"/>
      <c r="I2432" s="234"/>
      <c r="J2432" s="234"/>
    </row>
    <row r="2433" spans="2:10">
      <c r="B2433" s="232"/>
      <c r="E2433" s="232"/>
      <c r="F2433" s="234"/>
      <c r="H2433" s="234"/>
      <c r="I2433" s="234"/>
      <c r="J2433" s="234"/>
    </row>
    <row r="2434" spans="2:10">
      <c r="B2434" s="232"/>
      <c r="E2434" s="232"/>
      <c r="F2434" s="234"/>
      <c r="H2434" s="234"/>
      <c r="I2434" s="234"/>
      <c r="J2434" s="234"/>
    </row>
    <row r="2435" spans="2:10">
      <c r="B2435" s="232"/>
      <c r="E2435" s="232"/>
      <c r="F2435" s="234"/>
      <c r="H2435" s="234"/>
      <c r="I2435" s="234"/>
      <c r="J2435" s="234"/>
    </row>
    <row r="2436" spans="2:10">
      <c r="B2436" s="232"/>
      <c r="E2436" s="232"/>
      <c r="F2436" s="234"/>
      <c r="H2436" s="234"/>
      <c r="I2436" s="234"/>
      <c r="J2436" s="234"/>
    </row>
    <row r="2437" spans="2:10">
      <c r="B2437" s="232"/>
      <c r="E2437" s="232"/>
      <c r="F2437" s="234"/>
      <c r="H2437" s="234"/>
      <c r="I2437" s="234"/>
      <c r="J2437" s="234"/>
    </row>
    <row r="2438" spans="2:10">
      <c r="B2438" s="232"/>
      <c r="E2438" s="232"/>
      <c r="F2438" s="234"/>
      <c r="H2438" s="234"/>
      <c r="I2438" s="234"/>
      <c r="J2438" s="234"/>
    </row>
    <row r="2439" spans="2:10">
      <c r="B2439" s="232"/>
      <c r="E2439" s="232"/>
      <c r="F2439" s="234"/>
      <c r="H2439" s="234"/>
      <c r="I2439" s="234"/>
      <c r="J2439" s="234"/>
    </row>
    <row r="2440" spans="2:10">
      <c r="B2440" s="232"/>
      <c r="E2440" s="232"/>
      <c r="F2440" s="234"/>
      <c r="H2440" s="234"/>
      <c r="I2440" s="234"/>
      <c r="J2440" s="234"/>
    </row>
    <row r="2441" spans="2:10">
      <c r="B2441" s="232"/>
      <c r="E2441" s="232"/>
      <c r="F2441" s="234"/>
      <c r="H2441" s="234"/>
      <c r="I2441" s="234"/>
      <c r="J2441" s="234"/>
    </row>
    <row r="2442" spans="2:10">
      <c r="B2442" s="232"/>
      <c r="E2442" s="232"/>
      <c r="F2442" s="234"/>
      <c r="H2442" s="234"/>
      <c r="I2442" s="234"/>
      <c r="J2442" s="234"/>
    </row>
    <row r="2443" spans="2:10">
      <c r="B2443" s="232"/>
      <c r="E2443" s="232"/>
      <c r="F2443" s="234"/>
      <c r="H2443" s="234"/>
      <c r="I2443" s="234"/>
      <c r="J2443" s="234"/>
    </row>
    <row r="2444" spans="2:10">
      <c r="B2444" s="232"/>
      <c r="E2444" s="232"/>
      <c r="F2444" s="234"/>
      <c r="H2444" s="234"/>
      <c r="I2444" s="234"/>
      <c r="J2444" s="234"/>
    </row>
    <row r="2445" spans="2:10">
      <c r="B2445" s="232"/>
      <c r="E2445" s="232"/>
      <c r="F2445" s="234"/>
      <c r="H2445" s="234"/>
      <c r="I2445" s="234"/>
      <c r="J2445" s="234"/>
    </row>
    <row r="2446" spans="2:10">
      <c r="B2446" s="232"/>
      <c r="E2446" s="232"/>
      <c r="F2446" s="234"/>
      <c r="H2446" s="234"/>
      <c r="I2446" s="234"/>
      <c r="J2446" s="234"/>
    </row>
    <row r="2447" spans="2:10">
      <c r="B2447" s="232"/>
      <c r="E2447" s="232"/>
      <c r="F2447" s="234"/>
      <c r="H2447" s="234"/>
      <c r="I2447" s="234"/>
      <c r="J2447" s="234"/>
    </row>
    <row r="2448" spans="2:10">
      <c r="B2448" s="232"/>
      <c r="E2448" s="232"/>
      <c r="F2448" s="234"/>
      <c r="H2448" s="234"/>
      <c r="I2448" s="234"/>
      <c r="J2448" s="234"/>
    </row>
    <row r="2449" spans="2:10">
      <c r="B2449" s="232"/>
      <c r="E2449" s="232"/>
      <c r="F2449" s="234"/>
      <c r="H2449" s="234"/>
      <c r="I2449" s="234"/>
      <c r="J2449" s="234"/>
    </row>
    <row r="2450" spans="2:10">
      <c r="B2450" s="232"/>
      <c r="E2450" s="232"/>
      <c r="F2450" s="234"/>
      <c r="H2450" s="234"/>
      <c r="I2450" s="234"/>
      <c r="J2450" s="234"/>
    </row>
    <row r="2451" spans="2:10">
      <c r="B2451" s="232"/>
      <c r="E2451" s="232"/>
      <c r="F2451" s="234"/>
      <c r="H2451" s="234"/>
      <c r="I2451" s="234"/>
      <c r="J2451" s="234"/>
    </row>
    <row r="2452" spans="2:10">
      <c r="B2452" s="232"/>
      <c r="E2452" s="232"/>
      <c r="F2452" s="234"/>
      <c r="H2452" s="234"/>
      <c r="I2452" s="234"/>
      <c r="J2452" s="234"/>
    </row>
    <row r="2453" spans="2:10">
      <c r="B2453" s="232"/>
      <c r="E2453" s="232"/>
      <c r="F2453" s="234"/>
      <c r="H2453" s="234"/>
      <c r="I2453" s="234"/>
      <c r="J2453" s="234"/>
    </row>
    <row r="2454" spans="2:10">
      <c r="B2454" s="232"/>
      <c r="E2454" s="232"/>
      <c r="F2454" s="234"/>
      <c r="H2454" s="234"/>
      <c r="I2454" s="234"/>
      <c r="J2454" s="234"/>
    </row>
    <row r="2455" spans="2:10">
      <c r="B2455" s="232"/>
      <c r="E2455" s="232"/>
      <c r="F2455" s="234"/>
      <c r="H2455" s="234"/>
      <c r="I2455" s="234"/>
      <c r="J2455" s="234"/>
    </row>
    <row r="2456" spans="2:10">
      <c r="B2456" s="232"/>
      <c r="E2456" s="232"/>
      <c r="F2456" s="234"/>
      <c r="H2456" s="234"/>
      <c r="I2456" s="234"/>
      <c r="J2456" s="234"/>
    </row>
    <row r="2457" spans="2:10">
      <c r="B2457" s="232"/>
      <c r="E2457" s="232"/>
      <c r="F2457" s="234"/>
      <c r="H2457" s="234"/>
      <c r="I2457" s="234"/>
      <c r="J2457" s="234"/>
    </row>
    <row r="2458" spans="2:10">
      <c r="B2458" s="232"/>
      <c r="E2458" s="232"/>
      <c r="F2458" s="234"/>
      <c r="H2458" s="234"/>
      <c r="I2458" s="234"/>
      <c r="J2458" s="234"/>
    </row>
    <row r="2459" spans="2:10">
      <c r="B2459" s="232"/>
      <c r="E2459" s="232"/>
      <c r="F2459" s="234"/>
      <c r="H2459" s="234"/>
      <c r="I2459" s="234"/>
      <c r="J2459" s="234"/>
    </row>
    <row r="2460" spans="2:10">
      <c r="B2460" s="232"/>
      <c r="E2460" s="232"/>
      <c r="F2460" s="234"/>
      <c r="H2460" s="234"/>
      <c r="I2460" s="234"/>
      <c r="J2460" s="234"/>
    </row>
    <row r="2461" spans="2:10">
      <c r="B2461" s="232"/>
      <c r="E2461" s="232"/>
      <c r="F2461" s="234"/>
      <c r="H2461" s="234"/>
      <c r="I2461" s="234"/>
      <c r="J2461" s="234"/>
    </row>
    <row r="2462" spans="2:10">
      <c r="B2462" s="232"/>
      <c r="E2462" s="232"/>
      <c r="F2462" s="234"/>
      <c r="H2462" s="234"/>
      <c r="I2462" s="234"/>
      <c r="J2462" s="234"/>
    </row>
    <row r="2463" spans="2:10">
      <c r="B2463" s="232"/>
      <c r="E2463" s="232"/>
      <c r="F2463" s="234"/>
      <c r="H2463" s="234"/>
      <c r="I2463" s="234"/>
      <c r="J2463" s="234"/>
    </row>
    <row r="2464" spans="2:10">
      <c r="B2464" s="232"/>
      <c r="E2464" s="232"/>
      <c r="F2464" s="234"/>
      <c r="H2464" s="234"/>
      <c r="I2464" s="234"/>
      <c r="J2464" s="234"/>
    </row>
    <row r="2465" spans="2:10">
      <c r="B2465" s="232"/>
      <c r="E2465" s="232"/>
      <c r="F2465" s="234"/>
      <c r="H2465" s="234"/>
      <c r="I2465" s="234"/>
      <c r="J2465" s="234"/>
    </row>
    <row r="2466" spans="2:10">
      <c r="B2466" s="232"/>
      <c r="E2466" s="232"/>
      <c r="F2466" s="234"/>
      <c r="H2466" s="234"/>
      <c r="I2466" s="234"/>
      <c r="J2466" s="234"/>
    </row>
    <row r="2467" spans="2:10">
      <c r="B2467" s="232"/>
      <c r="E2467" s="232"/>
      <c r="F2467" s="234"/>
      <c r="H2467" s="234"/>
      <c r="I2467" s="234"/>
      <c r="J2467" s="234"/>
    </row>
    <row r="2468" spans="2:10">
      <c r="B2468" s="232"/>
      <c r="E2468" s="232"/>
      <c r="F2468" s="234"/>
      <c r="H2468" s="234"/>
      <c r="I2468" s="234"/>
      <c r="J2468" s="234"/>
    </row>
    <row r="2469" spans="2:10">
      <c r="B2469" s="232"/>
      <c r="E2469" s="232"/>
      <c r="F2469" s="234"/>
      <c r="H2469" s="234"/>
      <c r="I2469" s="234"/>
      <c r="J2469" s="234"/>
    </row>
    <row r="2470" spans="2:10">
      <c r="B2470" s="232"/>
      <c r="E2470" s="232"/>
      <c r="F2470" s="234"/>
      <c r="H2470" s="234"/>
      <c r="I2470" s="234"/>
      <c r="J2470" s="234"/>
    </row>
    <row r="2471" spans="2:10">
      <c r="B2471" s="232"/>
      <c r="E2471" s="232"/>
      <c r="F2471" s="234"/>
      <c r="H2471" s="234"/>
      <c r="I2471" s="234"/>
      <c r="J2471" s="234"/>
    </row>
    <row r="2472" spans="2:10">
      <c r="B2472" s="232"/>
      <c r="E2472" s="232"/>
      <c r="F2472" s="234"/>
      <c r="H2472" s="234"/>
      <c r="I2472" s="234"/>
      <c r="J2472" s="234"/>
    </row>
    <row r="2473" spans="2:10">
      <c r="B2473" s="232"/>
      <c r="E2473" s="232"/>
      <c r="F2473" s="234"/>
      <c r="H2473" s="234"/>
      <c r="I2473" s="234"/>
      <c r="J2473" s="234"/>
    </row>
    <row r="2474" spans="2:10">
      <c r="B2474" s="232"/>
      <c r="E2474" s="232"/>
      <c r="F2474" s="234"/>
      <c r="H2474" s="234"/>
      <c r="I2474" s="234"/>
      <c r="J2474" s="234"/>
    </row>
    <row r="2475" spans="2:10">
      <c r="B2475" s="232"/>
      <c r="E2475" s="232"/>
      <c r="F2475" s="234"/>
      <c r="H2475" s="234"/>
      <c r="I2475" s="234"/>
      <c r="J2475" s="234"/>
    </row>
    <row r="2476" spans="2:10">
      <c r="B2476" s="232"/>
      <c r="E2476" s="232"/>
      <c r="F2476" s="234"/>
      <c r="H2476" s="234"/>
      <c r="I2476" s="234"/>
      <c r="J2476" s="234"/>
    </row>
    <row r="2477" spans="2:10">
      <c r="B2477" s="232"/>
      <c r="E2477" s="232"/>
      <c r="F2477" s="234"/>
      <c r="H2477" s="234"/>
      <c r="I2477" s="234"/>
      <c r="J2477" s="234"/>
    </row>
    <row r="2478" spans="2:10">
      <c r="B2478" s="232"/>
      <c r="E2478" s="232"/>
      <c r="F2478" s="234"/>
      <c r="H2478" s="234"/>
      <c r="I2478" s="234"/>
      <c r="J2478" s="234"/>
    </row>
    <row r="2479" spans="2:10">
      <c r="B2479" s="232"/>
      <c r="E2479" s="232"/>
      <c r="F2479" s="234"/>
      <c r="H2479" s="234"/>
      <c r="I2479" s="234"/>
      <c r="J2479" s="234"/>
    </row>
    <row r="2480" spans="2:10">
      <c r="B2480" s="232"/>
      <c r="E2480" s="232"/>
      <c r="F2480" s="234"/>
      <c r="H2480" s="234"/>
      <c r="I2480" s="234"/>
      <c r="J2480" s="234"/>
    </row>
    <row r="2481" spans="2:10">
      <c r="B2481" s="232"/>
      <c r="E2481" s="232"/>
      <c r="F2481" s="234"/>
      <c r="H2481" s="234"/>
      <c r="I2481" s="234"/>
      <c r="J2481" s="234"/>
    </row>
    <row r="2482" spans="2:10">
      <c r="B2482" s="232"/>
      <c r="E2482" s="232"/>
      <c r="F2482" s="234"/>
      <c r="H2482" s="234"/>
      <c r="I2482" s="234"/>
      <c r="J2482" s="234"/>
    </row>
    <row r="2483" spans="2:10">
      <c r="B2483" s="232"/>
      <c r="E2483" s="232"/>
      <c r="F2483" s="234"/>
      <c r="H2483" s="234"/>
      <c r="I2483" s="234"/>
      <c r="J2483" s="234"/>
    </row>
    <row r="2484" spans="2:10">
      <c r="B2484" s="232"/>
      <c r="E2484" s="232"/>
      <c r="F2484" s="234"/>
      <c r="H2484" s="234"/>
      <c r="I2484" s="234"/>
      <c r="J2484" s="234"/>
    </row>
    <row r="2485" spans="2:10">
      <c r="B2485" s="232"/>
      <c r="E2485" s="232"/>
      <c r="F2485" s="234"/>
      <c r="H2485" s="234"/>
      <c r="I2485" s="234"/>
      <c r="J2485" s="234"/>
    </row>
    <row r="2486" spans="2:10">
      <c r="B2486" s="232"/>
      <c r="E2486" s="232"/>
      <c r="F2486" s="234"/>
      <c r="H2486" s="234"/>
      <c r="I2486" s="234"/>
      <c r="J2486" s="234"/>
    </row>
    <row r="2487" spans="2:10">
      <c r="B2487" s="232"/>
      <c r="E2487" s="232"/>
      <c r="F2487" s="234"/>
      <c r="H2487" s="234"/>
      <c r="I2487" s="234"/>
      <c r="J2487" s="234"/>
    </row>
    <row r="2488" spans="2:10">
      <c r="B2488" s="232"/>
      <c r="E2488" s="232"/>
      <c r="F2488" s="234"/>
      <c r="H2488" s="234"/>
      <c r="I2488" s="234"/>
      <c r="J2488" s="234"/>
    </row>
    <row r="2489" spans="2:10">
      <c r="B2489" s="232"/>
      <c r="E2489" s="232"/>
      <c r="F2489" s="234"/>
      <c r="H2489" s="234"/>
      <c r="I2489" s="234"/>
      <c r="J2489" s="234"/>
    </row>
    <row r="2490" spans="2:10">
      <c r="B2490" s="232"/>
      <c r="E2490" s="232"/>
      <c r="F2490" s="234"/>
      <c r="H2490" s="234"/>
      <c r="I2490" s="234"/>
      <c r="J2490" s="234"/>
    </row>
    <row r="2491" spans="2:10">
      <c r="B2491" s="232"/>
      <c r="E2491" s="232"/>
      <c r="F2491" s="234"/>
      <c r="H2491" s="234"/>
      <c r="I2491" s="234"/>
      <c r="J2491" s="234"/>
    </row>
    <row r="2492" spans="2:10">
      <c r="B2492" s="232"/>
      <c r="E2492" s="232"/>
      <c r="F2492" s="234"/>
      <c r="H2492" s="234"/>
      <c r="I2492" s="234"/>
      <c r="J2492" s="234"/>
    </row>
    <row r="2493" spans="2:10">
      <c r="B2493" s="232"/>
      <c r="E2493" s="232"/>
      <c r="F2493" s="234"/>
      <c r="H2493" s="234"/>
      <c r="I2493" s="234"/>
      <c r="J2493" s="234"/>
    </row>
    <row r="2494" spans="2:10">
      <c r="B2494" s="232"/>
      <c r="E2494" s="232"/>
      <c r="F2494" s="234"/>
      <c r="H2494" s="234"/>
      <c r="I2494" s="234"/>
      <c r="J2494" s="234"/>
    </row>
    <row r="2495" spans="2:10">
      <c r="B2495" s="232"/>
      <c r="E2495" s="232"/>
      <c r="F2495" s="234"/>
      <c r="H2495" s="234"/>
      <c r="I2495" s="234"/>
      <c r="J2495" s="234"/>
    </row>
    <row r="2496" spans="2:10">
      <c r="B2496" s="232"/>
      <c r="E2496" s="232"/>
      <c r="F2496" s="234"/>
      <c r="H2496" s="234"/>
      <c r="I2496" s="234"/>
      <c r="J2496" s="234"/>
    </row>
    <row r="2497" spans="2:10">
      <c r="B2497" s="232"/>
      <c r="E2497" s="232"/>
      <c r="F2497" s="234"/>
      <c r="H2497" s="234"/>
      <c r="I2497" s="234"/>
      <c r="J2497" s="234"/>
    </row>
    <row r="2498" spans="2:10">
      <c r="B2498" s="232"/>
      <c r="E2498" s="232"/>
      <c r="F2498" s="234"/>
      <c r="H2498" s="234"/>
      <c r="I2498" s="234"/>
      <c r="J2498" s="234"/>
    </row>
    <row r="2499" spans="2:10">
      <c r="B2499" s="232"/>
      <c r="E2499" s="232"/>
      <c r="F2499" s="234"/>
      <c r="H2499" s="234"/>
      <c r="I2499" s="234"/>
      <c r="J2499" s="234"/>
    </row>
    <row r="2500" spans="2:10">
      <c r="B2500" s="232"/>
      <c r="E2500" s="232"/>
      <c r="F2500" s="234"/>
      <c r="H2500" s="234"/>
      <c r="I2500" s="234"/>
      <c r="J2500" s="234"/>
    </row>
    <row r="2501" spans="2:10">
      <c r="B2501" s="232"/>
      <c r="E2501" s="232"/>
      <c r="F2501" s="234"/>
      <c r="H2501" s="234"/>
      <c r="I2501" s="234"/>
      <c r="J2501" s="234"/>
    </row>
    <row r="2502" spans="2:10">
      <c r="B2502" s="232"/>
      <c r="E2502" s="232"/>
      <c r="F2502" s="234"/>
      <c r="H2502" s="234"/>
      <c r="I2502" s="234"/>
      <c r="J2502" s="234"/>
    </row>
    <row r="2503" spans="2:10">
      <c r="B2503" s="232"/>
      <c r="E2503" s="232"/>
      <c r="F2503" s="234"/>
      <c r="H2503" s="234"/>
      <c r="I2503" s="234"/>
      <c r="J2503" s="234"/>
    </row>
    <row r="2504" spans="2:10">
      <c r="B2504" s="232"/>
      <c r="E2504" s="232"/>
      <c r="F2504" s="234"/>
      <c r="H2504" s="234"/>
      <c r="I2504" s="234"/>
      <c r="J2504" s="234"/>
    </row>
    <row r="2505" spans="2:10">
      <c r="B2505" s="232"/>
      <c r="E2505" s="232"/>
      <c r="F2505" s="234"/>
      <c r="H2505" s="234"/>
      <c r="I2505" s="234"/>
      <c r="J2505" s="234"/>
    </row>
    <row r="2506" spans="2:10">
      <c r="B2506" s="232"/>
      <c r="E2506" s="232"/>
      <c r="F2506" s="234"/>
      <c r="H2506" s="234"/>
      <c r="I2506" s="234"/>
      <c r="J2506" s="234"/>
    </row>
    <row r="2507" spans="2:10">
      <c r="B2507" s="232"/>
      <c r="E2507" s="232"/>
      <c r="F2507" s="234"/>
      <c r="H2507" s="234"/>
      <c r="I2507" s="234"/>
      <c r="J2507" s="234"/>
    </row>
    <row r="2508" spans="2:10">
      <c r="B2508" s="232"/>
      <c r="E2508" s="232"/>
      <c r="F2508" s="234"/>
      <c r="H2508" s="234"/>
      <c r="I2508" s="234"/>
      <c r="J2508" s="234"/>
    </row>
    <row r="2509" spans="2:10">
      <c r="B2509" s="232"/>
      <c r="E2509" s="232"/>
      <c r="F2509" s="234"/>
      <c r="H2509" s="234"/>
      <c r="I2509" s="234"/>
      <c r="J2509" s="234"/>
    </row>
    <row r="2510" spans="2:10">
      <c r="B2510" s="232"/>
      <c r="E2510" s="232"/>
      <c r="F2510" s="234"/>
      <c r="H2510" s="234"/>
      <c r="I2510" s="234"/>
      <c r="J2510" s="234"/>
    </row>
    <row r="2511" spans="2:10">
      <c r="B2511" s="232"/>
      <c r="E2511" s="232"/>
      <c r="F2511" s="234"/>
      <c r="H2511" s="234"/>
      <c r="I2511" s="234"/>
      <c r="J2511" s="234"/>
    </row>
    <row r="2512" spans="2:10">
      <c r="B2512" s="232"/>
      <c r="E2512" s="232"/>
      <c r="F2512" s="234"/>
      <c r="H2512" s="234"/>
      <c r="I2512" s="234"/>
      <c r="J2512" s="234"/>
    </row>
    <row r="2513" spans="2:10">
      <c r="B2513" s="232"/>
      <c r="E2513" s="232"/>
      <c r="F2513" s="234"/>
      <c r="H2513" s="234"/>
      <c r="I2513" s="234"/>
      <c r="J2513" s="234"/>
    </row>
    <row r="2514" spans="2:10">
      <c r="B2514" s="232"/>
      <c r="E2514" s="232"/>
      <c r="F2514" s="234"/>
      <c r="H2514" s="234"/>
      <c r="I2514" s="234"/>
      <c r="J2514" s="234"/>
    </row>
    <row r="2515" spans="2:10">
      <c r="B2515" s="232"/>
      <c r="E2515" s="232"/>
      <c r="F2515" s="234"/>
      <c r="H2515" s="234"/>
      <c r="I2515" s="234"/>
      <c r="J2515" s="234"/>
    </row>
    <row r="2516" spans="2:10">
      <c r="B2516" s="232"/>
      <c r="E2516" s="232"/>
      <c r="F2516" s="234"/>
      <c r="H2516" s="234"/>
      <c r="I2516" s="234"/>
      <c r="J2516" s="234"/>
    </row>
    <row r="2517" spans="2:10">
      <c r="B2517" s="232"/>
      <c r="E2517" s="232"/>
      <c r="F2517" s="234"/>
      <c r="H2517" s="234"/>
      <c r="I2517" s="234"/>
      <c r="J2517" s="234"/>
    </row>
    <row r="2518" spans="2:10">
      <c r="B2518" s="232"/>
      <c r="E2518" s="232"/>
      <c r="F2518" s="234"/>
      <c r="H2518" s="234"/>
      <c r="I2518" s="234"/>
      <c r="J2518" s="234"/>
    </row>
    <row r="2519" spans="2:10">
      <c r="B2519" s="232"/>
      <c r="E2519" s="232"/>
      <c r="F2519" s="234"/>
      <c r="H2519" s="234"/>
      <c r="I2519" s="234"/>
      <c r="J2519" s="234"/>
    </row>
    <row r="2520" spans="2:10">
      <c r="B2520" s="232"/>
      <c r="E2520" s="232"/>
      <c r="F2520" s="234"/>
      <c r="H2520" s="234"/>
      <c r="I2520" s="234"/>
      <c r="J2520" s="234"/>
    </row>
    <row r="2521" spans="2:10">
      <c r="B2521" s="232"/>
      <c r="E2521" s="232"/>
      <c r="F2521" s="234"/>
      <c r="H2521" s="234"/>
      <c r="I2521" s="234"/>
      <c r="J2521" s="234"/>
    </row>
    <row r="2522" spans="2:10">
      <c r="B2522" s="232"/>
      <c r="E2522" s="232"/>
      <c r="F2522" s="234"/>
      <c r="H2522" s="234"/>
      <c r="I2522" s="234"/>
      <c r="J2522" s="234"/>
    </row>
    <row r="2523" spans="2:10">
      <c r="B2523" s="232"/>
      <c r="E2523" s="232"/>
      <c r="F2523" s="234"/>
      <c r="H2523" s="234"/>
      <c r="I2523" s="234"/>
      <c r="J2523" s="234"/>
    </row>
    <row r="2524" spans="2:10">
      <c r="B2524" s="232"/>
      <c r="E2524" s="232"/>
      <c r="F2524" s="234"/>
      <c r="H2524" s="234"/>
      <c r="I2524" s="234"/>
      <c r="J2524" s="234"/>
    </row>
    <row r="2525" spans="2:10">
      <c r="B2525" s="232"/>
      <c r="E2525" s="232"/>
      <c r="F2525" s="234"/>
      <c r="H2525" s="234"/>
      <c r="I2525" s="234"/>
      <c r="J2525" s="234"/>
    </row>
    <row r="2526" spans="2:10">
      <c r="B2526" s="232"/>
      <c r="E2526" s="232"/>
      <c r="F2526" s="234"/>
      <c r="H2526" s="234"/>
      <c r="I2526" s="234"/>
      <c r="J2526" s="234"/>
    </row>
    <row r="2527" spans="2:10">
      <c r="B2527" s="232"/>
      <c r="E2527" s="232"/>
      <c r="F2527" s="234"/>
      <c r="H2527" s="234"/>
      <c r="I2527" s="234"/>
      <c r="J2527" s="234"/>
    </row>
    <row r="2528" spans="2:10">
      <c r="B2528" s="232"/>
      <c r="E2528" s="232"/>
      <c r="F2528" s="234"/>
      <c r="H2528" s="234"/>
      <c r="I2528" s="234"/>
      <c r="J2528" s="234"/>
    </row>
    <row r="2529" spans="2:10">
      <c r="B2529" s="232"/>
      <c r="E2529" s="232"/>
      <c r="F2529" s="234"/>
      <c r="H2529" s="234"/>
      <c r="I2529" s="234"/>
      <c r="J2529" s="234"/>
    </row>
    <row r="2530" spans="2:10">
      <c r="B2530" s="232"/>
      <c r="E2530" s="232"/>
      <c r="F2530" s="234"/>
      <c r="H2530" s="234"/>
      <c r="I2530" s="234"/>
      <c r="J2530" s="234"/>
    </row>
    <row r="2531" spans="2:10">
      <c r="B2531" s="232"/>
      <c r="E2531" s="232"/>
      <c r="F2531" s="234"/>
      <c r="H2531" s="234"/>
      <c r="I2531" s="234"/>
      <c r="J2531" s="234"/>
    </row>
    <row r="2532" spans="2:10">
      <c r="B2532" s="232"/>
      <c r="E2532" s="232"/>
      <c r="F2532" s="234"/>
      <c r="H2532" s="234"/>
      <c r="I2532" s="234"/>
      <c r="J2532" s="234"/>
    </row>
    <row r="2533" spans="2:10">
      <c r="B2533" s="232"/>
      <c r="E2533" s="232"/>
      <c r="F2533" s="234"/>
      <c r="H2533" s="234"/>
      <c r="I2533" s="234"/>
      <c r="J2533" s="234"/>
    </row>
    <row r="2534" spans="2:10">
      <c r="B2534" s="232"/>
      <c r="E2534" s="232"/>
      <c r="F2534" s="234"/>
      <c r="H2534" s="234"/>
      <c r="I2534" s="234"/>
      <c r="J2534" s="234"/>
    </row>
    <row r="2535" spans="2:10">
      <c r="B2535" s="232"/>
      <c r="E2535" s="232"/>
      <c r="F2535" s="234"/>
      <c r="H2535" s="234"/>
      <c r="I2535" s="234"/>
      <c r="J2535" s="234"/>
    </row>
    <row r="2536" spans="2:10">
      <c r="B2536" s="232"/>
      <c r="E2536" s="232"/>
      <c r="F2536" s="234"/>
      <c r="H2536" s="234"/>
      <c r="I2536" s="234"/>
      <c r="J2536" s="234"/>
    </row>
    <row r="2537" spans="2:10">
      <c r="B2537" s="232"/>
      <c r="E2537" s="232"/>
      <c r="F2537" s="234"/>
      <c r="H2537" s="234"/>
      <c r="I2537" s="234"/>
      <c r="J2537" s="234"/>
    </row>
    <row r="2538" spans="2:10">
      <c r="B2538" s="232"/>
      <c r="E2538" s="232"/>
      <c r="F2538" s="234"/>
      <c r="H2538" s="234"/>
      <c r="I2538" s="234"/>
      <c r="J2538" s="234"/>
    </row>
    <row r="2539" spans="2:10">
      <c r="B2539" s="232"/>
      <c r="E2539" s="232"/>
      <c r="F2539" s="234"/>
      <c r="H2539" s="234"/>
      <c r="I2539" s="234"/>
      <c r="J2539" s="234"/>
    </row>
    <row r="2540" spans="2:10">
      <c r="B2540" s="232"/>
      <c r="E2540" s="232"/>
      <c r="F2540" s="234"/>
      <c r="H2540" s="234"/>
      <c r="I2540" s="234"/>
      <c r="J2540" s="234"/>
    </row>
    <row r="2541" spans="2:10">
      <c r="B2541" s="232"/>
      <c r="E2541" s="232"/>
      <c r="F2541" s="234"/>
      <c r="H2541" s="234"/>
      <c r="I2541" s="234"/>
      <c r="J2541" s="234"/>
    </row>
    <row r="2542" spans="2:10">
      <c r="B2542" s="232"/>
      <c r="E2542" s="232"/>
      <c r="F2542" s="234"/>
      <c r="H2542" s="234"/>
      <c r="I2542" s="234"/>
      <c r="J2542" s="234"/>
    </row>
    <row r="2543" spans="2:10">
      <c r="B2543" s="232"/>
      <c r="E2543" s="232"/>
      <c r="F2543" s="234"/>
      <c r="H2543" s="234"/>
      <c r="I2543" s="234"/>
      <c r="J2543" s="234"/>
    </row>
    <row r="2544" spans="2:10">
      <c r="B2544" s="232"/>
      <c r="E2544" s="232"/>
      <c r="F2544" s="234"/>
      <c r="H2544" s="234"/>
      <c r="I2544" s="234"/>
      <c r="J2544" s="234"/>
    </row>
    <row r="2545" spans="2:10">
      <c r="B2545" s="232"/>
      <c r="E2545" s="232"/>
      <c r="F2545" s="234"/>
      <c r="H2545" s="234"/>
      <c r="I2545" s="234"/>
      <c r="J2545" s="234"/>
    </row>
    <row r="2546" spans="2:10">
      <c r="B2546" s="232"/>
      <c r="E2546" s="232"/>
      <c r="F2546" s="234"/>
      <c r="H2546" s="234"/>
      <c r="I2546" s="234"/>
      <c r="J2546" s="234"/>
    </row>
    <row r="2547" spans="2:10">
      <c r="B2547" s="232"/>
      <c r="E2547" s="232"/>
      <c r="F2547" s="234"/>
      <c r="H2547" s="234"/>
      <c r="I2547" s="234"/>
      <c r="J2547" s="234"/>
    </row>
    <row r="2548" spans="2:10">
      <c r="B2548" s="232"/>
      <c r="E2548" s="232"/>
      <c r="F2548" s="234"/>
      <c r="H2548" s="234"/>
      <c r="I2548" s="234"/>
      <c r="J2548" s="234"/>
    </row>
    <row r="2549" spans="2:10">
      <c r="B2549" s="232"/>
      <c r="E2549" s="232"/>
      <c r="F2549" s="234"/>
      <c r="H2549" s="234"/>
      <c r="I2549" s="234"/>
      <c r="J2549" s="234"/>
    </row>
    <row r="2550" spans="2:10">
      <c r="B2550" s="232"/>
      <c r="E2550" s="232"/>
      <c r="F2550" s="234"/>
      <c r="H2550" s="234"/>
      <c r="I2550" s="234"/>
      <c r="J2550" s="234"/>
    </row>
    <row r="2551" spans="2:10">
      <c r="B2551" s="232"/>
      <c r="E2551" s="232"/>
      <c r="F2551" s="234"/>
      <c r="H2551" s="234"/>
      <c r="I2551" s="234"/>
      <c r="J2551" s="234"/>
    </row>
    <row r="2552" spans="2:10">
      <c r="B2552" s="232"/>
      <c r="E2552" s="232"/>
      <c r="F2552" s="234"/>
      <c r="H2552" s="234"/>
      <c r="I2552" s="234"/>
      <c r="J2552" s="234"/>
    </row>
    <row r="2553" spans="2:10">
      <c r="B2553" s="232"/>
      <c r="E2553" s="232"/>
      <c r="F2553" s="234"/>
      <c r="H2553" s="234"/>
      <c r="I2553" s="234"/>
      <c r="J2553" s="234"/>
    </row>
    <row r="2554" spans="2:10">
      <c r="B2554" s="232"/>
      <c r="E2554" s="232"/>
      <c r="F2554" s="234"/>
      <c r="H2554" s="234"/>
      <c r="I2554" s="234"/>
      <c r="J2554" s="234"/>
    </row>
    <row r="2555" spans="2:10">
      <c r="B2555" s="232"/>
      <c r="E2555" s="232"/>
      <c r="F2555" s="234"/>
      <c r="H2555" s="234"/>
      <c r="I2555" s="234"/>
      <c r="J2555" s="234"/>
    </row>
    <row r="2556" spans="2:10">
      <c r="B2556" s="232"/>
      <c r="E2556" s="232"/>
      <c r="F2556" s="234"/>
      <c r="H2556" s="234"/>
      <c r="I2556" s="234"/>
      <c r="J2556" s="234"/>
    </row>
    <row r="2557" spans="2:10">
      <c r="B2557" s="232"/>
      <c r="E2557" s="232"/>
      <c r="F2557" s="234"/>
      <c r="H2557" s="234"/>
      <c r="I2557" s="234"/>
      <c r="J2557" s="234"/>
    </row>
    <row r="2558" spans="2:10">
      <c r="B2558" s="232"/>
      <c r="E2558" s="232"/>
      <c r="F2558" s="234"/>
      <c r="H2558" s="234"/>
      <c r="I2558" s="234"/>
      <c r="J2558" s="234"/>
    </row>
    <row r="2559" spans="2:10">
      <c r="B2559" s="232"/>
      <c r="E2559" s="232"/>
      <c r="F2559" s="234"/>
      <c r="H2559" s="234"/>
      <c r="I2559" s="234"/>
      <c r="J2559" s="234"/>
    </row>
    <row r="2560" spans="2:10">
      <c r="B2560" s="232"/>
      <c r="E2560" s="232"/>
      <c r="F2560" s="234"/>
      <c r="H2560" s="234"/>
      <c r="I2560" s="234"/>
      <c r="J2560" s="234"/>
    </row>
    <row r="2561" spans="2:10">
      <c r="B2561" s="232"/>
      <c r="E2561" s="232"/>
      <c r="F2561" s="234"/>
      <c r="H2561" s="234"/>
      <c r="I2561" s="234"/>
      <c r="J2561" s="234"/>
    </row>
    <row r="2562" spans="2:10">
      <c r="B2562" s="232"/>
      <c r="E2562" s="232"/>
      <c r="F2562" s="234"/>
      <c r="H2562" s="234"/>
      <c r="I2562" s="234"/>
      <c r="J2562" s="234"/>
    </row>
    <row r="2563" spans="2:10">
      <c r="B2563" s="232"/>
      <c r="E2563" s="232"/>
      <c r="F2563" s="234"/>
      <c r="H2563" s="234"/>
      <c r="I2563" s="234"/>
      <c r="J2563" s="234"/>
    </row>
    <row r="2564" spans="2:10">
      <c r="B2564" s="232"/>
      <c r="E2564" s="232"/>
      <c r="F2564" s="234"/>
      <c r="H2564" s="234"/>
      <c r="I2564" s="234"/>
      <c r="J2564" s="234"/>
    </row>
    <row r="2565" spans="2:10">
      <c r="B2565" s="232"/>
      <c r="E2565" s="232"/>
      <c r="F2565" s="234"/>
      <c r="H2565" s="234"/>
      <c r="I2565" s="234"/>
      <c r="J2565" s="234"/>
    </row>
    <row r="2566" spans="2:10">
      <c r="B2566" s="232"/>
      <c r="E2566" s="232"/>
      <c r="F2566" s="234"/>
      <c r="H2566" s="234"/>
      <c r="I2566" s="234"/>
      <c r="J2566" s="234"/>
    </row>
    <row r="2567" spans="2:10">
      <c r="B2567" s="232"/>
      <c r="E2567" s="232"/>
      <c r="F2567" s="234"/>
      <c r="H2567" s="234"/>
      <c r="I2567" s="234"/>
      <c r="J2567" s="234"/>
    </row>
    <row r="2568" spans="2:10">
      <c r="B2568" s="232"/>
      <c r="E2568" s="232"/>
      <c r="F2568" s="234"/>
      <c r="H2568" s="234"/>
      <c r="I2568" s="234"/>
      <c r="J2568" s="234"/>
    </row>
    <row r="2569" spans="2:10">
      <c r="B2569" s="232"/>
      <c r="E2569" s="232"/>
      <c r="F2569" s="234"/>
      <c r="H2569" s="234"/>
      <c r="I2569" s="234"/>
      <c r="J2569" s="234"/>
    </row>
    <row r="2570" spans="2:10">
      <c r="B2570" s="232"/>
      <c r="E2570" s="232"/>
      <c r="F2570" s="234"/>
      <c r="H2570" s="234"/>
      <c r="I2570" s="234"/>
      <c r="J2570" s="234"/>
    </row>
    <row r="2571" spans="2:10">
      <c r="B2571" s="232"/>
      <c r="E2571" s="232"/>
      <c r="F2571" s="234"/>
      <c r="H2571" s="234"/>
      <c r="I2571" s="234"/>
      <c r="J2571" s="234"/>
    </row>
    <row r="2572" spans="2:10">
      <c r="B2572" s="232"/>
      <c r="E2572" s="232"/>
      <c r="F2572" s="234"/>
      <c r="H2572" s="234"/>
      <c r="I2572" s="234"/>
      <c r="J2572" s="234"/>
    </row>
    <row r="2573" spans="2:10">
      <c r="B2573" s="232"/>
      <c r="E2573" s="232"/>
      <c r="F2573" s="234"/>
      <c r="H2573" s="234"/>
      <c r="I2573" s="234"/>
      <c r="J2573" s="234"/>
    </row>
    <row r="2574" spans="2:10">
      <c r="B2574" s="232"/>
      <c r="E2574" s="232"/>
      <c r="F2574" s="234"/>
      <c r="H2574" s="234"/>
      <c r="I2574" s="234"/>
      <c r="J2574" s="234"/>
    </row>
    <row r="2575" spans="2:10">
      <c r="B2575" s="232"/>
      <c r="E2575" s="232"/>
      <c r="F2575" s="234"/>
      <c r="H2575" s="234"/>
      <c r="I2575" s="234"/>
      <c r="J2575" s="234"/>
    </row>
    <row r="2576" spans="2:10">
      <c r="B2576" s="232"/>
      <c r="E2576" s="232"/>
      <c r="F2576" s="234"/>
      <c r="H2576" s="234"/>
      <c r="I2576" s="234"/>
      <c r="J2576" s="234"/>
    </row>
    <row r="2577" spans="2:10">
      <c r="B2577" s="232"/>
      <c r="E2577" s="232"/>
      <c r="F2577" s="234"/>
      <c r="H2577" s="234"/>
      <c r="I2577" s="234"/>
      <c r="J2577" s="234"/>
    </row>
    <row r="2578" spans="2:10">
      <c r="B2578" s="232"/>
      <c r="E2578" s="232"/>
      <c r="F2578" s="234"/>
      <c r="H2578" s="234"/>
      <c r="I2578" s="234"/>
      <c r="J2578" s="234"/>
    </row>
    <row r="2579" spans="2:10">
      <c r="B2579" s="232"/>
      <c r="E2579" s="232"/>
      <c r="F2579" s="234"/>
      <c r="H2579" s="234"/>
      <c r="I2579" s="234"/>
      <c r="J2579" s="234"/>
    </row>
    <row r="2580" spans="2:10">
      <c r="B2580" s="232"/>
      <c r="E2580" s="232"/>
      <c r="F2580" s="234"/>
      <c r="H2580" s="234"/>
      <c r="I2580" s="234"/>
      <c r="J2580" s="234"/>
    </row>
    <row r="2581" spans="2:10">
      <c r="B2581" s="232"/>
      <c r="E2581" s="232"/>
      <c r="F2581" s="234"/>
      <c r="H2581" s="234"/>
      <c r="I2581" s="234"/>
      <c r="J2581" s="234"/>
    </row>
    <row r="2582" spans="2:10">
      <c r="B2582" s="232"/>
      <c r="E2582" s="232"/>
      <c r="F2582" s="234"/>
      <c r="H2582" s="234"/>
      <c r="I2582" s="234"/>
      <c r="J2582" s="234"/>
    </row>
    <row r="2583" spans="2:10">
      <c r="B2583" s="232"/>
      <c r="E2583" s="232"/>
      <c r="F2583" s="234"/>
      <c r="H2583" s="234"/>
      <c r="I2583" s="234"/>
      <c r="J2583" s="234"/>
    </row>
    <row r="2584" spans="2:10">
      <c r="B2584" s="232"/>
      <c r="E2584" s="232"/>
      <c r="F2584" s="234"/>
      <c r="H2584" s="234"/>
      <c r="I2584" s="234"/>
      <c r="J2584" s="234"/>
    </row>
    <row r="2585" spans="2:10">
      <c r="B2585" s="232"/>
      <c r="E2585" s="232"/>
      <c r="F2585" s="234"/>
      <c r="H2585" s="234"/>
      <c r="I2585" s="234"/>
      <c r="J2585" s="234"/>
    </row>
    <row r="2586" spans="2:10">
      <c r="B2586" s="232"/>
      <c r="E2586" s="232"/>
      <c r="F2586" s="234"/>
      <c r="H2586" s="234"/>
      <c r="I2586" s="234"/>
      <c r="J2586" s="234"/>
    </row>
    <row r="2587" spans="2:10">
      <c r="B2587" s="232"/>
      <c r="E2587" s="232"/>
      <c r="F2587" s="234"/>
      <c r="H2587" s="234"/>
      <c r="I2587" s="234"/>
      <c r="J2587" s="234"/>
    </row>
    <row r="2588" spans="2:10">
      <c r="B2588" s="232"/>
      <c r="E2588" s="232"/>
      <c r="F2588" s="234"/>
      <c r="H2588" s="234"/>
      <c r="I2588" s="234"/>
      <c r="J2588" s="234"/>
    </row>
    <row r="2589" spans="2:10">
      <c r="B2589" s="232"/>
      <c r="E2589" s="232"/>
      <c r="F2589" s="234"/>
      <c r="H2589" s="234"/>
      <c r="I2589" s="234"/>
      <c r="J2589" s="234"/>
    </row>
    <row r="2590" spans="2:10">
      <c r="B2590" s="232"/>
      <c r="E2590" s="232"/>
      <c r="F2590" s="234"/>
      <c r="H2590" s="234"/>
      <c r="I2590" s="234"/>
      <c r="J2590" s="234"/>
    </row>
    <row r="2591" spans="2:10">
      <c r="B2591" s="232"/>
      <c r="E2591" s="232"/>
      <c r="F2591" s="234"/>
      <c r="H2591" s="234"/>
      <c r="I2591" s="234"/>
      <c r="J2591" s="234"/>
    </row>
    <row r="2592" spans="2:10">
      <c r="B2592" s="232"/>
      <c r="E2592" s="232"/>
      <c r="F2592" s="234"/>
      <c r="H2592" s="234"/>
      <c r="I2592" s="234"/>
      <c r="J2592" s="234"/>
    </row>
    <row r="2593" spans="2:10">
      <c r="B2593" s="232"/>
      <c r="E2593" s="232"/>
      <c r="F2593" s="234"/>
      <c r="H2593" s="234"/>
      <c r="I2593" s="234"/>
      <c r="J2593" s="234"/>
    </row>
    <row r="2594" spans="2:10">
      <c r="B2594" s="232"/>
      <c r="E2594" s="232"/>
      <c r="F2594" s="234"/>
      <c r="H2594" s="234"/>
      <c r="I2594" s="234"/>
      <c r="J2594" s="234"/>
    </row>
    <row r="2595" spans="2:10">
      <c r="B2595" s="232"/>
      <c r="E2595" s="232"/>
      <c r="F2595" s="234"/>
      <c r="H2595" s="234"/>
      <c r="I2595" s="234"/>
      <c r="J2595" s="234"/>
    </row>
    <row r="2596" spans="2:10">
      <c r="B2596" s="232"/>
      <c r="E2596" s="232"/>
      <c r="F2596" s="234"/>
      <c r="H2596" s="234"/>
      <c r="I2596" s="234"/>
      <c r="J2596" s="234"/>
    </row>
    <row r="2597" spans="2:10">
      <c r="B2597" s="232"/>
      <c r="E2597" s="232"/>
      <c r="F2597" s="234"/>
      <c r="H2597" s="234"/>
      <c r="I2597" s="234"/>
      <c r="J2597" s="234"/>
    </row>
    <row r="2598" spans="2:10">
      <c r="B2598" s="232"/>
      <c r="E2598" s="232"/>
      <c r="F2598" s="234"/>
      <c r="H2598" s="234"/>
      <c r="I2598" s="234"/>
      <c r="J2598" s="234"/>
    </row>
    <row r="2599" spans="2:10">
      <c r="B2599" s="232"/>
      <c r="E2599" s="232"/>
      <c r="F2599" s="234"/>
      <c r="H2599" s="234"/>
      <c r="I2599" s="234"/>
      <c r="J2599" s="234"/>
    </row>
    <row r="2600" spans="2:10">
      <c r="B2600" s="232"/>
      <c r="E2600" s="232"/>
      <c r="F2600" s="234"/>
      <c r="H2600" s="234"/>
      <c r="I2600" s="234"/>
      <c r="J2600" s="234"/>
    </row>
    <row r="2601" spans="2:10">
      <c r="B2601" s="232"/>
      <c r="E2601" s="232"/>
      <c r="F2601" s="234"/>
      <c r="H2601" s="234"/>
      <c r="I2601" s="234"/>
      <c r="J2601" s="234"/>
    </row>
    <row r="2602" spans="2:10">
      <c r="B2602" s="232"/>
      <c r="E2602" s="232"/>
      <c r="F2602" s="234"/>
      <c r="H2602" s="234"/>
      <c r="I2602" s="234"/>
      <c r="J2602" s="234"/>
    </row>
    <row r="2603" spans="2:10">
      <c r="B2603" s="232"/>
      <c r="E2603" s="232"/>
      <c r="F2603" s="234"/>
      <c r="H2603" s="234"/>
      <c r="I2603" s="234"/>
      <c r="J2603" s="234"/>
    </row>
    <row r="2604" spans="2:10">
      <c r="B2604" s="232"/>
      <c r="E2604" s="232"/>
      <c r="F2604" s="234"/>
      <c r="H2604" s="234"/>
      <c r="I2604" s="234"/>
      <c r="J2604" s="234"/>
    </row>
    <row r="2605" spans="2:10">
      <c r="B2605" s="232"/>
      <c r="E2605" s="232"/>
      <c r="F2605" s="234"/>
      <c r="H2605" s="234"/>
      <c r="I2605" s="234"/>
      <c r="J2605" s="234"/>
    </row>
    <row r="2606" spans="2:10">
      <c r="B2606" s="232"/>
      <c r="E2606" s="232"/>
      <c r="F2606" s="234"/>
      <c r="H2606" s="234"/>
      <c r="I2606" s="234"/>
      <c r="J2606" s="234"/>
    </row>
    <row r="2607" spans="2:10">
      <c r="B2607" s="232"/>
      <c r="E2607" s="232"/>
      <c r="F2607" s="234"/>
      <c r="H2607" s="234"/>
      <c r="I2607" s="234"/>
      <c r="J2607" s="234"/>
    </row>
    <row r="2608" spans="2:10">
      <c r="B2608" s="232"/>
      <c r="E2608" s="232"/>
      <c r="F2608" s="234"/>
      <c r="H2608" s="234"/>
      <c r="I2608" s="234"/>
      <c r="J2608" s="234"/>
    </row>
    <row r="2609" spans="2:10">
      <c r="B2609" s="232"/>
      <c r="E2609" s="232"/>
      <c r="F2609" s="234"/>
      <c r="H2609" s="234"/>
      <c r="I2609" s="234"/>
      <c r="J2609" s="234"/>
    </row>
    <row r="2610" spans="2:10">
      <c r="B2610" s="232"/>
      <c r="E2610" s="232"/>
      <c r="F2610" s="234"/>
      <c r="H2610" s="234"/>
      <c r="I2610" s="234"/>
      <c r="J2610" s="234"/>
    </row>
    <row r="2611" spans="2:10">
      <c r="B2611" s="232"/>
      <c r="E2611" s="232"/>
      <c r="F2611" s="234"/>
      <c r="H2611" s="234"/>
      <c r="I2611" s="234"/>
      <c r="J2611" s="234"/>
    </row>
    <row r="2612" spans="2:10">
      <c r="B2612" s="232"/>
      <c r="E2612" s="232"/>
      <c r="F2612" s="234"/>
      <c r="H2612" s="234"/>
      <c r="I2612" s="234"/>
      <c r="J2612" s="234"/>
    </row>
    <row r="2613" spans="2:10">
      <c r="B2613" s="232"/>
      <c r="E2613" s="232"/>
      <c r="F2613" s="234"/>
      <c r="H2613" s="234"/>
      <c r="I2613" s="234"/>
      <c r="J2613" s="234"/>
    </row>
    <row r="2614" spans="2:10">
      <c r="B2614" s="232"/>
      <c r="E2614" s="232"/>
      <c r="F2614" s="234"/>
      <c r="H2614" s="234"/>
      <c r="I2614" s="234"/>
      <c r="J2614" s="234"/>
    </row>
    <row r="2615" spans="2:10">
      <c r="B2615" s="232"/>
      <c r="E2615" s="232"/>
      <c r="F2615" s="234"/>
      <c r="H2615" s="234"/>
      <c r="I2615" s="234"/>
      <c r="J2615" s="234"/>
    </row>
    <row r="2616" spans="2:10">
      <c r="B2616" s="232"/>
      <c r="E2616" s="232"/>
      <c r="F2616" s="234"/>
      <c r="H2616" s="234"/>
      <c r="I2616" s="234"/>
      <c r="J2616" s="234"/>
    </row>
    <row r="2617" spans="2:10">
      <c r="B2617" s="232"/>
      <c r="E2617" s="232"/>
      <c r="F2617" s="234"/>
      <c r="H2617" s="234"/>
      <c r="I2617" s="234"/>
      <c r="J2617" s="234"/>
    </row>
    <row r="2618" spans="2:10">
      <c r="B2618" s="232"/>
      <c r="E2618" s="232"/>
      <c r="F2618" s="234"/>
      <c r="H2618" s="234"/>
      <c r="I2618" s="234"/>
      <c r="J2618" s="234"/>
    </row>
    <row r="2619" spans="2:10">
      <c r="B2619" s="232"/>
      <c r="E2619" s="232"/>
      <c r="F2619" s="234"/>
      <c r="H2619" s="234"/>
      <c r="I2619" s="234"/>
      <c r="J2619" s="234"/>
    </row>
    <row r="2620" spans="2:10">
      <c r="B2620" s="232"/>
      <c r="E2620" s="232"/>
      <c r="F2620" s="234"/>
      <c r="H2620" s="234"/>
      <c r="I2620" s="234"/>
      <c r="J2620" s="234"/>
    </row>
    <row r="2621" spans="2:10">
      <c r="B2621" s="232"/>
      <c r="E2621" s="232"/>
      <c r="F2621" s="234"/>
      <c r="H2621" s="234"/>
      <c r="I2621" s="234"/>
      <c r="J2621" s="234"/>
    </row>
    <row r="2622" spans="2:10">
      <c r="B2622" s="232"/>
      <c r="E2622" s="232"/>
      <c r="F2622" s="234"/>
      <c r="H2622" s="234"/>
      <c r="I2622" s="234"/>
      <c r="J2622" s="234"/>
    </row>
    <row r="2623" spans="2:10">
      <c r="B2623" s="232"/>
      <c r="E2623" s="232"/>
      <c r="F2623" s="234"/>
      <c r="H2623" s="234"/>
      <c r="I2623" s="234"/>
      <c r="J2623" s="234"/>
    </row>
    <row r="2624" spans="2:10">
      <c r="B2624" s="232"/>
      <c r="E2624" s="232"/>
      <c r="F2624" s="234"/>
      <c r="H2624" s="234"/>
      <c r="I2624" s="234"/>
      <c r="J2624" s="234"/>
    </row>
    <row r="2625" spans="2:10">
      <c r="B2625" s="232"/>
      <c r="E2625" s="232"/>
      <c r="F2625" s="234"/>
      <c r="H2625" s="234"/>
      <c r="I2625" s="234"/>
      <c r="J2625" s="234"/>
    </row>
    <row r="2626" spans="2:10">
      <c r="B2626" s="232"/>
      <c r="E2626" s="232"/>
      <c r="F2626" s="234"/>
      <c r="H2626" s="234"/>
      <c r="I2626" s="234"/>
      <c r="J2626" s="234"/>
    </row>
    <row r="2627" spans="2:10">
      <c r="B2627" s="232"/>
      <c r="E2627" s="232"/>
      <c r="F2627" s="234"/>
      <c r="H2627" s="234"/>
      <c r="I2627" s="234"/>
      <c r="J2627" s="234"/>
    </row>
    <row r="2628" spans="2:10">
      <c r="B2628" s="232"/>
      <c r="E2628" s="232"/>
      <c r="F2628" s="234"/>
      <c r="H2628" s="234"/>
      <c r="I2628" s="234"/>
      <c r="J2628" s="234"/>
    </row>
    <row r="2629" spans="2:10">
      <c r="B2629" s="232"/>
      <c r="E2629" s="232"/>
      <c r="F2629" s="234"/>
      <c r="H2629" s="234"/>
      <c r="I2629" s="234"/>
      <c r="J2629" s="234"/>
    </row>
    <row r="2630" spans="2:10">
      <c r="B2630" s="232"/>
      <c r="E2630" s="232"/>
      <c r="F2630" s="234"/>
      <c r="H2630" s="234"/>
      <c r="I2630" s="234"/>
      <c r="J2630" s="234"/>
    </row>
    <row r="2631" spans="2:10">
      <c r="B2631" s="232"/>
      <c r="E2631" s="232"/>
      <c r="F2631" s="234"/>
      <c r="H2631" s="234"/>
      <c r="I2631" s="234"/>
      <c r="J2631" s="234"/>
    </row>
    <row r="2632" spans="2:10">
      <c r="B2632" s="232"/>
      <c r="E2632" s="232"/>
      <c r="F2632" s="234"/>
      <c r="H2632" s="234"/>
      <c r="I2632" s="234"/>
      <c r="J2632" s="234"/>
    </row>
    <row r="2633" spans="2:10">
      <c r="B2633" s="232"/>
      <c r="E2633" s="232"/>
      <c r="F2633" s="234"/>
      <c r="H2633" s="234"/>
      <c r="I2633" s="234"/>
      <c r="J2633" s="234"/>
    </row>
    <row r="2634" spans="2:10">
      <c r="B2634" s="232"/>
      <c r="E2634" s="232"/>
      <c r="F2634" s="234"/>
      <c r="H2634" s="234"/>
      <c r="I2634" s="234"/>
      <c r="J2634" s="234"/>
    </row>
    <row r="2635" spans="2:10">
      <c r="B2635" s="232"/>
      <c r="E2635" s="232"/>
      <c r="F2635" s="234"/>
      <c r="H2635" s="234"/>
      <c r="I2635" s="234"/>
      <c r="J2635" s="234"/>
    </row>
    <row r="2636" spans="2:10">
      <c r="B2636" s="232"/>
      <c r="E2636" s="232"/>
      <c r="F2636" s="234"/>
      <c r="H2636" s="234"/>
      <c r="I2636" s="234"/>
      <c r="J2636" s="234"/>
    </row>
    <row r="2637" spans="2:10">
      <c r="B2637" s="232"/>
      <c r="E2637" s="232"/>
      <c r="F2637" s="234"/>
      <c r="H2637" s="234"/>
      <c r="I2637" s="234"/>
      <c r="J2637" s="234"/>
    </row>
    <row r="2638" spans="2:10">
      <c r="B2638" s="232"/>
      <c r="E2638" s="232"/>
      <c r="F2638" s="234"/>
      <c r="H2638" s="234"/>
      <c r="I2638" s="234"/>
      <c r="J2638" s="234"/>
    </row>
    <row r="2639" spans="2:10">
      <c r="B2639" s="232"/>
      <c r="E2639" s="232"/>
      <c r="F2639" s="234"/>
      <c r="H2639" s="234"/>
      <c r="I2639" s="234"/>
      <c r="J2639" s="234"/>
    </row>
    <row r="2640" spans="2:10">
      <c r="B2640" s="232"/>
      <c r="E2640" s="232"/>
      <c r="F2640" s="234"/>
      <c r="H2640" s="234"/>
      <c r="I2640" s="234"/>
      <c r="J2640" s="234"/>
    </row>
    <row r="2641" spans="2:10">
      <c r="B2641" s="232"/>
      <c r="E2641" s="232"/>
      <c r="F2641" s="234"/>
      <c r="H2641" s="234"/>
      <c r="I2641" s="234"/>
      <c r="J2641" s="234"/>
    </row>
    <row r="2642" spans="2:10">
      <c r="B2642" s="232"/>
      <c r="E2642" s="232"/>
      <c r="F2642" s="234"/>
      <c r="H2642" s="234"/>
      <c r="I2642" s="234"/>
      <c r="J2642" s="234"/>
    </row>
    <row r="2643" spans="2:10">
      <c r="B2643" s="232"/>
      <c r="E2643" s="232"/>
      <c r="F2643" s="234"/>
      <c r="H2643" s="234"/>
      <c r="I2643" s="234"/>
      <c r="J2643" s="234"/>
    </row>
    <row r="2644" spans="2:10">
      <c r="B2644" s="232"/>
      <c r="E2644" s="232"/>
      <c r="F2644" s="234"/>
      <c r="H2644" s="234"/>
      <c r="I2644" s="234"/>
      <c r="J2644" s="234"/>
    </row>
    <row r="2645" spans="2:10">
      <c r="B2645" s="232"/>
      <c r="E2645" s="232"/>
      <c r="F2645" s="234"/>
      <c r="H2645" s="234"/>
      <c r="I2645" s="234"/>
      <c r="J2645" s="234"/>
    </row>
    <row r="2646" spans="2:10">
      <c r="B2646" s="232"/>
      <c r="E2646" s="232"/>
      <c r="F2646" s="234"/>
      <c r="H2646" s="234"/>
      <c r="I2646" s="234"/>
      <c r="J2646" s="234"/>
    </row>
    <row r="2647" spans="2:10">
      <c r="B2647" s="232"/>
      <c r="E2647" s="232"/>
      <c r="F2647" s="234"/>
      <c r="H2647" s="234"/>
      <c r="I2647" s="234"/>
      <c r="J2647" s="234"/>
    </row>
    <row r="2648" spans="2:10">
      <c r="B2648" s="232"/>
      <c r="E2648" s="232"/>
      <c r="F2648" s="234"/>
      <c r="H2648" s="234"/>
      <c r="I2648" s="234"/>
      <c r="J2648" s="234"/>
    </row>
    <row r="2649" spans="2:10">
      <c r="B2649" s="232"/>
      <c r="E2649" s="232"/>
      <c r="F2649" s="234"/>
      <c r="H2649" s="234"/>
      <c r="I2649" s="234"/>
      <c r="J2649" s="234"/>
    </row>
    <row r="2650" spans="2:10">
      <c r="B2650" s="232"/>
      <c r="E2650" s="232"/>
      <c r="F2650" s="234"/>
      <c r="H2650" s="234"/>
      <c r="I2650" s="234"/>
      <c r="J2650" s="234"/>
    </row>
    <row r="2651" spans="2:10">
      <c r="B2651" s="232"/>
      <c r="E2651" s="232"/>
      <c r="F2651" s="234"/>
      <c r="H2651" s="234"/>
      <c r="I2651" s="234"/>
      <c r="J2651" s="234"/>
    </row>
    <row r="2652" spans="2:10">
      <c r="B2652" s="232"/>
      <c r="E2652" s="232"/>
      <c r="F2652" s="234"/>
      <c r="H2652" s="234"/>
      <c r="I2652" s="234"/>
      <c r="J2652" s="234"/>
    </row>
    <row r="2653" spans="2:10">
      <c r="B2653" s="232"/>
      <c r="E2653" s="232"/>
      <c r="F2653" s="234"/>
      <c r="H2653" s="234"/>
      <c r="I2653" s="234"/>
      <c r="J2653" s="234"/>
    </row>
    <row r="2654" spans="2:10">
      <c r="B2654" s="232"/>
      <c r="E2654" s="232"/>
      <c r="F2654" s="234"/>
      <c r="H2654" s="234"/>
      <c r="I2654" s="234"/>
      <c r="J2654" s="234"/>
    </row>
    <row r="2655" spans="2:10">
      <c r="B2655" s="232"/>
      <c r="E2655" s="232"/>
      <c r="F2655" s="234"/>
      <c r="H2655" s="234"/>
      <c r="I2655" s="234"/>
      <c r="J2655" s="234"/>
    </row>
    <row r="2656" spans="2:10">
      <c r="B2656" s="232"/>
      <c r="E2656" s="232"/>
      <c r="F2656" s="234"/>
      <c r="H2656" s="234"/>
      <c r="I2656" s="234"/>
      <c r="J2656" s="234"/>
    </row>
    <row r="2657" spans="2:10">
      <c r="B2657" s="232"/>
      <c r="E2657" s="232"/>
      <c r="F2657" s="234"/>
      <c r="H2657" s="234"/>
      <c r="I2657" s="234"/>
      <c r="J2657" s="234"/>
    </row>
    <row r="2658" spans="2:10">
      <c r="B2658" s="232"/>
      <c r="E2658" s="232"/>
      <c r="F2658" s="234"/>
      <c r="H2658" s="234"/>
      <c r="I2658" s="234"/>
      <c r="J2658" s="234"/>
    </row>
    <row r="2659" spans="2:10">
      <c r="B2659" s="232"/>
      <c r="E2659" s="232"/>
      <c r="F2659" s="234"/>
      <c r="H2659" s="234"/>
      <c r="I2659" s="234"/>
      <c r="J2659" s="234"/>
    </row>
    <row r="2660" spans="2:10">
      <c r="B2660" s="232"/>
      <c r="E2660" s="232"/>
      <c r="F2660" s="234"/>
      <c r="H2660" s="234"/>
      <c r="I2660" s="234"/>
      <c r="J2660" s="234"/>
    </row>
    <row r="2661" spans="2:10">
      <c r="B2661" s="232"/>
      <c r="E2661" s="232"/>
      <c r="F2661" s="234"/>
      <c r="H2661" s="234"/>
      <c r="I2661" s="234"/>
      <c r="J2661" s="234"/>
    </row>
    <row r="2662" spans="2:10">
      <c r="B2662" s="232"/>
      <c r="E2662" s="232"/>
      <c r="F2662" s="234"/>
      <c r="H2662" s="234"/>
      <c r="I2662" s="234"/>
      <c r="J2662" s="234"/>
    </row>
    <row r="2663" spans="2:10">
      <c r="B2663" s="232"/>
      <c r="E2663" s="232"/>
      <c r="F2663" s="234"/>
      <c r="H2663" s="234"/>
      <c r="I2663" s="234"/>
      <c r="J2663" s="234"/>
    </row>
    <row r="2664" spans="2:10">
      <c r="B2664" s="232"/>
      <c r="E2664" s="232"/>
      <c r="F2664" s="234"/>
      <c r="H2664" s="234"/>
      <c r="I2664" s="234"/>
      <c r="J2664" s="234"/>
    </row>
    <row r="2665" spans="2:10">
      <c r="B2665" s="232"/>
      <c r="E2665" s="232"/>
      <c r="F2665" s="234"/>
      <c r="H2665" s="234"/>
      <c r="I2665" s="234"/>
      <c r="J2665" s="234"/>
    </row>
    <row r="2666" spans="2:10">
      <c r="B2666" s="232"/>
      <c r="E2666" s="232"/>
      <c r="F2666" s="234"/>
      <c r="H2666" s="234"/>
      <c r="I2666" s="234"/>
      <c r="J2666" s="234"/>
    </row>
    <row r="2667" spans="2:10">
      <c r="B2667" s="232"/>
      <c r="E2667" s="232"/>
      <c r="F2667" s="234"/>
      <c r="H2667" s="234"/>
      <c r="I2667" s="234"/>
      <c r="J2667" s="234"/>
    </row>
    <row r="2668" spans="2:10">
      <c r="B2668" s="232"/>
      <c r="E2668" s="232"/>
      <c r="F2668" s="234"/>
      <c r="H2668" s="234"/>
      <c r="I2668" s="234"/>
      <c r="J2668" s="234"/>
    </row>
    <row r="2669" spans="2:10">
      <c r="B2669" s="232"/>
      <c r="E2669" s="232"/>
      <c r="F2669" s="234"/>
      <c r="H2669" s="234"/>
      <c r="I2669" s="234"/>
      <c r="J2669" s="234"/>
    </row>
    <row r="2670" spans="2:10">
      <c r="B2670" s="232"/>
      <c r="E2670" s="232"/>
      <c r="F2670" s="234"/>
      <c r="H2670" s="234"/>
      <c r="I2670" s="234"/>
      <c r="J2670" s="234"/>
    </row>
    <row r="2671" spans="2:10">
      <c r="B2671" s="232"/>
      <c r="E2671" s="232"/>
      <c r="F2671" s="234"/>
      <c r="H2671" s="234"/>
      <c r="I2671" s="234"/>
      <c r="J2671" s="234"/>
    </row>
    <row r="2672" spans="2:10">
      <c r="B2672" s="232"/>
      <c r="E2672" s="232"/>
      <c r="F2672" s="234"/>
      <c r="H2672" s="234"/>
      <c r="I2672" s="234"/>
      <c r="J2672" s="234"/>
    </row>
    <row r="2673" spans="2:10">
      <c r="B2673" s="232"/>
      <c r="E2673" s="232"/>
      <c r="F2673" s="234"/>
      <c r="H2673" s="234"/>
      <c r="I2673" s="234"/>
      <c r="J2673" s="234"/>
    </row>
    <row r="2674" spans="2:10">
      <c r="B2674" s="232"/>
      <c r="E2674" s="232"/>
      <c r="F2674" s="234"/>
      <c r="H2674" s="234"/>
      <c r="I2674" s="234"/>
      <c r="J2674" s="234"/>
    </row>
    <row r="2675" spans="2:10">
      <c r="B2675" s="232"/>
      <c r="E2675" s="232"/>
      <c r="F2675" s="234"/>
      <c r="H2675" s="234"/>
      <c r="I2675" s="234"/>
      <c r="J2675" s="234"/>
    </row>
    <row r="2676" spans="2:10">
      <c r="B2676" s="232"/>
      <c r="E2676" s="232"/>
      <c r="F2676" s="234"/>
      <c r="H2676" s="234"/>
      <c r="I2676" s="234"/>
      <c r="J2676" s="234"/>
    </row>
    <row r="2677" spans="2:10">
      <c r="B2677" s="232"/>
      <c r="E2677" s="232"/>
      <c r="F2677" s="234"/>
      <c r="H2677" s="234"/>
      <c r="I2677" s="234"/>
      <c r="J2677" s="234"/>
    </row>
    <row r="2678" spans="2:10">
      <c r="B2678" s="232"/>
      <c r="E2678" s="232"/>
      <c r="F2678" s="234"/>
      <c r="H2678" s="234"/>
      <c r="I2678" s="234"/>
      <c r="J2678" s="234"/>
    </row>
    <row r="2679" spans="2:10">
      <c r="B2679" s="232"/>
      <c r="E2679" s="232"/>
      <c r="F2679" s="234"/>
      <c r="H2679" s="234"/>
      <c r="I2679" s="234"/>
      <c r="J2679" s="234"/>
    </row>
    <row r="2680" spans="2:10">
      <c r="B2680" s="232"/>
      <c r="E2680" s="232"/>
      <c r="F2680" s="234"/>
      <c r="H2680" s="234"/>
      <c r="I2680" s="234"/>
      <c r="J2680" s="234"/>
    </row>
    <row r="2681" spans="2:10">
      <c r="B2681" s="232"/>
      <c r="E2681" s="232"/>
      <c r="F2681" s="234"/>
      <c r="H2681" s="234"/>
      <c r="I2681" s="234"/>
      <c r="J2681" s="234"/>
    </row>
    <row r="2682" spans="2:10">
      <c r="B2682" s="232"/>
      <c r="E2682" s="232"/>
      <c r="F2682" s="234"/>
      <c r="H2682" s="234"/>
      <c r="I2682" s="234"/>
      <c r="J2682" s="234"/>
    </row>
    <row r="2683" spans="2:10">
      <c r="B2683" s="232"/>
      <c r="E2683" s="232"/>
      <c r="F2683" s="234"/>
      <c r="H2683" s="234"/>
      <c r="I2683" s="234"/>
      <c r="J2683" s="234"/>
    </row>
    <row r="2684" spans="2:10">
      <c r="B2684" s="232"/>
      <c r="E2684" s="232"/>
      <c r="F2684" s="234"/>
      <c r="H2684" s="234"/>
      <c r="I2684" s="234"/>
      <c r="J2684" s="234"/>
    </row>
    <row r="2685" spans="2:10">
      <c r="B2685" s="232"/>
      <c r="E2685" s="232"/>
      <c r="F2685" s="234"/>
      <c r="H2685" s="234"/>
      <c r="I2685" s="234"/>
      <c r="J2685" s="234"/>
    </row>
    <row r="2686" spans="2:10">
      <c r="B2686" s="232"/>
      <c r="E2686" s="232"/>
      <c r="F2686" s="234"/>
      <c r="H2686" s="234"/>
      <c r="I2686" s="234"/>
      <c r="J2686" s="234"/>
    </row>
    <row r="2687" spans="2:10">
      <c r="B2687" s="232"/>
      <c r="E2687" s="232"/>
      <c r="F2687" s="234"/>
      <c r="H2687" s="234"/>
      <c r="I2687" s="234"/>
      <c r="J2687" s="234"/>
    </row>
    <row r="2688" spans="2:10">
      <c r="B2688" s="232"/>
      <c r="E2688" s="232"/>
      <c r="F2688" s="234"/>
      <c r="H2688" s="234"/>
      <c r="I2688" s="234"/>
      <c r="J2688" s="234"/>
    </row>
    <row r="2689" spans="2:10">
      <c r="B2689" s="232"/>
      <c r="E2689" s="232"/>
      <c r="F2689" s="234"/>
      <c r="H2689" s="234"/>
      <c r="I2689" s="234"/>
      <c r="J2689" s="234"/>
    </row>
    <row r="2690" spans="2:10">
      <c r="B2690" s="232"/>
      <c r="E2690" s="232"/>
      <c r="F2690" s="234"/>
      <c r="H2690" s="234"/>
      <c r="I2690" s="234"/>
      <c r="J2690" s="234"/>
    </row>
    <row r="2691" spans="2:10">
      <c r="B2691" s="232"/>
      <c r="E2691" s="232"/>
      <c r="F2691" s="234"/>
      <c r="H2691" s="234"/>
      <c r="I2691" s="234"/>
      <c r="J2691" s="234"/>
    </row>
    <row r="2692" spans="2:10">
      <c r="B2692" s="232"/>
      <c r="E2692" s="232"/>
      <c r="F2692" s="234"/>
      <c r="H2692" s="234"/>
      <c r="I2692" s="234"/>
      <c r="J2692" s="234"/>
    </row>
    <row r="2693" spans="2:10">
      <c r="B2693" s="232"/>
      <c r="E2693" s="232"/>
      <c r="F2693" s="234"/>
      <c r="H2693" s="234"/>
      <c r="I2693" s="234"/>
      <c r="J2693" s="234"/>
    </row>
    <row r="2694" spans="2:10">
      <c r="B2694" s="232"/>
      <c r="E2694" s="232"/>
      <c r="F2694" s="234"/>
      <c r="H2694" s="234"/>
      <c r="I2694" s="234"/>
      <c r="J2694" s="234"/>
    </row>
    <row r="2695" spans="2:10">
      <c r="B2695" s="232"/>
      <c r="E2695" s="232"/>
      <c r="F2695" s="234"/>
      <c r="H2695" s="234"/>
      <c r="I2695" s="234"/>
      <c r="J2695" s="234"/>
    </row>
    <row r="2696" spans="2:10">
      <c r="B2696" s="232"/>
      <c r="E2696" s="232"/>
      <c r="F2696" s="234"/>
      <c r="H2696" s="234"/>
      <c r="I2696" s="234"/>
      <c r="J2696" s="234"/>
    </row>
    <row r="2697" spans="2:10">
      <c r="B2697" s="232"/>
      <c r="E2697" s="232"/>
      <c r="F2697" s="234"/>
      <c r="H2697" s="234"/>
      <c r="I2697" s="234"/>
      <c r="J2697" s="234"/>
    </row>
    <row r="2698" spans="2:10">
      <c r="B2698" s="232"/>
      <c r="E2698" s="232"/>
      <c r="F2698" s="234"/>
      <c r="H2698" s="234"/>
      <c r="I2698" s="234"/>
      <c r="J2698" s="234"/>
    </row>
    <row r="2699" spans="2:10">
      <c r="B2699" s="232"/>
      <c r="E2699" s="232"/>
      <c r="F2699" s="234"/>
      <c r="H2699" s="234"/>
      <c r="I2699" s="234"/>
      <c r="J2699" s="234"/>
    </row>
    <row r="2700" spans="2:10">
      <c r="B2700" s="232"/>
      <c r="E2700" s="232"/>
      <c r="F2700" s="234"/>
      <c r="H2700" s="234"/>
      <c r="I2700" s="234"/>
      <c r="J2700" s="234"/>
    </row>
    <row r="2701" spans="2:10">
      <c r="B2701" s="232"/>
      <c r="E2701" s="232"/>
      <c r="F2701" s="234"/>
      <c r="H2701" s="234"/>
      <c r="I2701" s="234"/>
      <c r="J2701" s="234"/>
    </row>
    <row r="2702" spans="2:10">
      <c r="B2702" s="232"/>
      <c r="E2702" s="232"/>
      <c r="F2702" s="234"/>
      <c r="H2702" s="234"/>
      <c r="I2702" s="234"/>
      <c r="J2702" s="234"/>
    </row>
    <row r="2703" spans="2:10">
      <c r="B2703" s="232"/>
      <c r="E2703" s="232"/>
      <c r="F2703" s="234"/>
      <c r="H2703" s="234"/>
      <c r="I2703" s="234"/>
      <c r="J2703" s="234"/>
    </row>
    <row r="2704" spans="2:10">
      <c r="B2704" s="232"/>
      <c r="E2704" s="232"/>
      <c r="F2704" s="234"/>
      <c r="H2704" s="234"/>
      <c r="I2704" s="234"/>
      <c r="J2704" s="234"/>
    </row>
    <row r="2705" spans="2:10">
      <c r="B2705" s="232"/>
      <c r="E2705" s="232"/>
      <c r="F2705" s="234"/>
      <c r="H2705" s="234"/>
      <c r="I2705" s="234"/>
      <c r="J2705" s="234"/>
    </row>
    <row r="2706" spans="2:10">
      <c r="B2706" s="232"/>
      <c r="E2706" s="232"/>
      <c r="F2706" s="234"/>
      <c r="H2706" s="234"/>
      <c r="I2706" s="234"/>
      <c r="J2706" s="234"/>
    </row>
    <row r="2707" spans="2:10">
      <c r="B2707" s="232"/>
      <c r="E2707" s="232"/>
      <c r="F2707" s="234"/>
      <c r="H2707" s="234"/>
      <c r="I2707" s="234"/>
      <c r="J2707" s="234"/>
    </row>
    <row r="2708" spans="2:10">
      <c r="B2708" s="232"/>
      <c r="E2708" s="232"/>
      <c r="F2708" s="234"/>
      <c r="H2708" s="234"/>
      <c r="I2708" s="234"/>
      <c r="J2708" s="234"/>
    </row>
    <row r="2709" spans="2:10">
      <c r="B2709" s="232"/>
      <c r="E2709" s="232"/>
      <c r="F2709" s="234"/>
      <c r="H2709" s="234"/>
      <c r="I2709" s="234"/>
      <c r="J2709" s="234"/>
    </row>
    <row r="2710" spans="2:10">
      <c r="B2710" s="232"/>
      <c r="E2710" s="232"/>
      <c r="F2710" s="234"/>
      <c r="H2710" s="234"/>
      <c r="I2710" s="234"/>
      <c r="J2710" s="234"/>
    </row>
    <row r="2711" spans="2:10">
      <c r="B2711" s="232"/>
      <c r="E2711" s="232"/>
      <c r="F2711" s="234"/>
      <c r="H2711" s="234"/>
      <c r="I2711" s="234"/>
      <c r="J2711" s="234"/>
    </row>
    <row r="2712" spans="2:10">
      <c r="B2712" s="232"/>
      <c r="E2712" s="232"/>
      <c r="F2712" s="234"/>
      <c r="H2712" s="234"/>
      <c r="I2712" s="234"/>
      <c r="J2712" s="234"/>
    </row>
    <row r="2713" spans="2:10">
      <c r="B2713" s="232"/>
      <c r="E2713" s="232"/>
      <c r="F2713" s="234"/>
      <c r="H2713" s="234"/>
      <c r="I2713" s="234"/>
      <c r="J2713" s="234"/>
    </row>
    <row r="2714" spans="2:10">
      <c r="B2714" s="232"/>
      <c r="E2714" s="232"/>
      <c r="F2714" s="234"/>
      <c r="H2714" s="234"/>
      <c r="I2714" s="234"/>
      <c r="J2714" s="234"/>
    </row>
    <row r="2715" spans="2:10">
      <c r="B2715" s="232"/>
      <c r="E2715" s="232"/>
      <c r="F2715" s="234"/>
      <c r="H2715" s="234"/>
      <c r="I2715" s="234"/>
      <c r="J2715" s="234"/>
    </row>
    <row r="2716" spans="2:10">
      <c r="B2716" s="232"/>
      <c r="E2716" s="232"/>
      <c r="F2716" s="234"/>
      <c r="H2716" s="234"/>
      <c r="I2716" s="234"/>
      <c r="J2716" s="234"/>
    </row>
    <row r="2717" spans="2:10">
      <c r="B2717" s="232"/>
      <c r="E2717" s="232"/>
      <c r="F2717" s="234"/>
      <c r="H2717" s="234"/>
      <c r="I2717" s="234"/>
      <c r="J2717" s="234"/>
    </row>
    <row r="2718" spans="2:10">
      <c r="B2718" s="232"/>
      <c r="E2718" s="232"/>
      <c r="F2718" s="234"/>
      <c r="H2718" s="234"/>
      <c r="I2718" s="234"/>
      <c r="J2718" s="234"/>
    </row>
    <row r="2719" spans="2:10">
      <c r="B2719" s="232"/>
      <c r="E2719" s="232"/>
      <c r="F2719" s="234"/>
      <c r="H2719" s="234"/>
      <c r="I2719" s="234"/>
      <c r="J2719" s="234"/>
    </row>
    <row r="2720" spans="2:10">
      <c r="B2720" s="232"/>
      <c r="E2720" s="232"/>
      <c r="F2720" s="234"/>
      <c r="H2720" s="234"/>
      <c r="I2720" s="234"/>
      <c r="J2720" s="234"/>
    </row>
    <row r="2721" spans="2:10">
      <c r="B2721" s="232"/>
      <c r="E2721" s="232"/>
      <c r="F2721" s="234"/>
      <c r="H2721" s="234"/>
      <c r="I2721" s="234"/>
      <c r="J2721" s="234"/>
    </row>
    <row r="2722" spans="2:10">
      <c r="B2722" s="232"/>
      <c r="E2722" s="232"/>
      <c r="F2722" s="234"/>
      <c r="H2722" s="234"/>
      <c r="I2722" s="234"/>
      <c r="J2722" s="234"/>
    </row>
    <row r="2723" spans="2:10">
      <c r="B2723" s="232"/>
      <c r="E2723" s="232"/>
      <c r="F2723" s="234"/>
      <c r="H2723" s="234"/>
      <c r="I2723" s="234"/>
      <c r="J2723" s="234"/>
    </row>
    <row r="2724" spans="2:10">
      <c r="B2724" s="232"/>
      <c r="E2724" s="232"/>
      <c r="F2724" s="234"/>
      <c r="H2724" s="234"/>
      <c r="I2724" s="234"/>
      <c r="J2724" s="234"/>
    </row>
    <row r="2725" spans="2:10">
      <c r="B2725" s="232"/>
      <c r="E2725" s="232"/>
      <c r="F2725" s="234"/>
      <c r="H2725" s="234"/>
      <c r="I2725" s="234"/>
      <c r="J2725" s="234"/>
    </row>
    <row r="2726" spans="2:10">
      <c r="B2726" s="232"/>
      <c r="E2726" s="232"/>
      <c r="F2726" s="234"/>
      <c r="H2726" s="234"/>
      <c r="I2726" s="234"/>
      <c r="J2726" s="234"/>
    </row>
    <row r="2727" spans="2:10">
      <c r="B2727" s="232"/>
      <c r="E2727" s="232"/>
      <c r="F2727" s="234"/>
      <c r="H2727" s="234"/>
      <c r="I2727" s="234"/>
      <c r="J2727" s="234"/>
    </row>
    <row r="2728" spans="2:10">
      <c r="B2728" s="232"/>
      <c r="E2728" s="232"/>
      <c r="F2728" s="234"/>
      <c r="H2728" s="234"/>
      <c r="I2728" s="234"/>
      <c r="J2728" s="234"/>
    </row>
    <row r="2729" spans="2:10">
      <c r="B2729" s="232"/>
      <c r="E2729" s="232"/>
      <c r="F2729" s="234"/>
      <c r="H2729" s="234"/>
      <c r="I2729" s="234"/>
      <c r="J2729" s="234"/>
    </row>
    <row r="2730" spans="2:10">
      <c r="B2730" s="232"/>
      <c r="E2730" s="232"/>
      <c r="F2730" s="234"/>
      <c r="H2730" s="234"/>
      <c r="I2730" s="234"/>
      <c r="J2730" s="234"/>
    </row>
    <row r="2731" spans="2:10">
      <c r="B2731" s="232"/>
      <c r="E2731" s="232"/>
      <c r="F2731" s="234"/>
      <c r="H2731" s="234"/>
      <c r="I2731" s="234"/>
      <c r="J2731" s="234"/>
    </row>
    <row r="2732" spans="2:10">
      <c r="B2732" s="232"/>
      <c r="E2732" s="232"/>
      <c r="F2732" s="234"/>
      <c r="H2732" s="234"/>
      <c r="I2732" s="234"/>
      <c r="J2732" s="234"/>
    </row>
    <row r="2733" spans="2:10">
      <c r="B2733" s="232"/>
      <c r="E2733" s="232"/>
      <c r="F2733" s="234"/>
      <c r="H2733" s="234"/>
      <c r="I2733" s="234"/>
      <c r="J2733" s="234"/>
    </row>
    <row r="2734" spans="2:10">
      <c r="B2734" s="232"/>
      <c r="E2734" s="232"/>
      <c r="F2734" s="234"/>
      <c r="H2734" s="234"/>
      <c r="I2734" s="234"/>
      <c r="J2734" s="234"/>
    </row>
    <row r="2735" spans="2:10">
      <c r="B2735" s="232"/>
      <c r="E2735" s="232"/>
      <c r="F2735" s="234"/>
      <c r="H2735" s="234"/>
      <c r="I2735" s="234"/>
      <c r="J2735" s="234"/>
    </row>
    <row r="2736" spans="2:10">
      <c r="B2736" s="232"/>
      <c r="E2736" s="232"/>
      <c r="F2736" s="234"/>
      <c r="H2736" s="234"/>
      <c r="I2736" s="234"/>
      <c r="J2736" s="234"/>
    </row>
    <row r="2737" spans="2:10">
      <c r="B2737" s="232"/>
      <c r="E2737" s="232"/>
      <c r="F2737" s="234"/>
      <c r="H2737" s="234"/>
      <c r="I2737" s="234"/>
      <c r="J2737" s="234"/>
    </row>
    <row r="2738" spans="2:10">
      <c r="B2738" s="232"/>
      <c r="E2738" s="232"/>
      <c r="F2738" s="234"/>
      <c r="H2738" s="234"/>
      <c r="I2738" s="234"/>
      <c r="J2738" s="234"/>
    </row>
    <row r="2739" spans="2:10">
      <c r="B2739" s="232"/>
      <c r="E2739" s="232"/>
      <c r="F2739" s="234"/>
      <c r="H2739" s="234"/>
      <c r="I2739" s="234"/>
      <c r="J2739" s="234"/>
    </row>
    <row r="2740" spans="2:10">
      <c r="B2740" s="232"/>
      <c r="E2740" s="232"/>
      <c r="F2740" s="234"/>
      <c r="H2740" s="234"/>
      <c r="I2740" s="234"/>
      <c r="J2740" s="234"/>
    </row>
    <row r="2741" spans="2:10">
      <c r="B2741" s="232"/>
      <c r="E2741" s="232"/>
      <c r="F2741" s="234"/>
      <c r="H2741" s="234"/>
      <c r="I2741" s="234"/>
      <c r="J2741" s="234"/>
    </row>
    <row r="2742" spans="2:10">
      <c r="B2742" s="232"/>
      <c r="E2742" s="232"/>
      <c r="F2742" s="234"/>
      <c r="H2742" s="234"/>
      <c r="I2742" s="234"/>
      <c r="J2742" s="234"/>
    </row>
    <row r="2743" spans="2:10">
      <c r="B2743" s="232"/>
      <c r="E2743" s="232"/>
      <c r="F2743" s="234"/>
      <c r="H2743" s="234"/>
      <c r="I2743" s="234"/>
      <c r="J2743" s="234"/>
    </row>
    <row r="2744" spans="2:10">
      <c r="B2744" s="232"/>
      <c r="E2744" s="232"/>
      <c r="F2744" s="234"/>
      <c r="H2744" s="234"/>
      <c r="I2744" s="234"/>
      <c r="J2744" s="234"/>
    </row>
    <row r="2745" spans="2:10">
      <c r="B2745" s="232"/>
      <c r="E2745" s="232"/>
      <c r="F2745" s="234"/>
      <c r="H2745" s="234"/>
      <c r="I2745" s="234"/>
      <c r="J2745" s="234"/>
    </row>
    <row r="2746" spans="2:10">
      <c r="B2746" s="232"/>
      <c r="E2746" s="232"/>
      <c r="F2746" s="234"/>
      <c r="H2746" s="234"/>
      <c r="I2746" s="234"/>
      <c r="J2746" s="234"/>
    </row>
    <row r="2747" spans="2:10">
      <c r="B2747" s="232"/>
      <c r="E2747" s="232"/>
      <c r="F2747" s="234"/>
      <c r="H2747" s="234"/>
      <c r="I2747" s="234"/>
      <c r="J2747" s="234"/>
    </row>
    <row r="2748" spans="2:10">
      <c r="B2748" s="232"/>
      <c r="E2748" s="232"/>
      <c r="F2748" s="234"/>
      <c r="H2748" s="234"/>
      <c r="I2748" s="234"/>
      <c r="J2748" s="234"/>
    </row>
    <row r="2749" spans="2:10">
      <c r="B2749" s="232"/>
      <c r="E2749" s="232"/>
      <c r="F2749" s="234"/>
      <c r="H2749" s="234"/>
      <c r="I2749" s="234"/>
      <c r="J2749" s="234"/>
    </row>
    <row r="2750" spans="2:10">
      <c r="B2750" s="232"/>
      <c r="E2750" s="232"/>
      <c r="F2750" s="234"/>
      <c r="H2750" s="234"/>
      <c r="I2750" s="234"/>
      <c r="J2750" s="234"/>
    </row>
    <row r="2751" spans="2:10">
      <c r="B2751" s="232"/>
      <c r="E2751" s="232"/>
      <c r="F2751" s="234"/>
      <c r="H2751" s="234"/>
      <c r="I2751" s="234"/>
      <c r="J2751" s="234"/>
    </row>
    <row r="2752" spans="2:10">
      <c r="B2752" s="232"/>
      <c r="E2752" s="232"/>
      <c r="F2752" s="234"/>
      <c r="H2752" s="234"/>
      <c r="I2752" s="234"/>
      <c r="J2752" s="234"/>
    </row>
    <row r="2753" spans="2:10">
      <c r="B2753" s="232"/>
      <c r="E2753" s="232"/>
      <c r="F2753" s="234"/>
      <c r="H2753" s="234"/>
      <c r="I2753" s="234"/>
      <c r="J2753" s="234"/>
    </row>
    <row r="2754" spans="2:10">
      <c r="B2754" s="232"/>
      <c r="E2754" s="232"/>
      <c r="F2754" s="234"/>
      <c r="H2754" s="234"/>
      <c r="I2754" s="234"/>
      <c r="J2754" s="234"/>
    </row>
    <row r="2755" spans="2:10">
      <c r="B2755" s="232"/>
      <c r="E2755" s="232"/>
      <c r="F2755" s="234"/>
      <c r="H2755" s="234"/>
      <c r="I2755" s="234"/>
      <c r="J2755" s="234"/>
    </row>
    <row r="2756" spans="2:10">
      <c r="B2756" s="232"/>
      <c r="E2756" s="232"/>
      <c r="F2756" s="234"/>
      <c r="H2756" s="234"/>
      <c r="I2756" s="234"/>
      <c r="J2756" s="234"/>
    </row>
    <row r="2757" spans="2:10">
      <c r="B2757" s="232"/>
      <c r="E2757" s="232"/>
      <c r="F2757" s="234"/>
      <c r="H2757" s="234"/>
      <c r="I2757" s="234"/>
      <c r="J2757" s="234"/>
    </row>
    <row r="2758" spans="2:10">
      <c r="B2758" s="232"/>
      <c r="E2758" s="232"/>
      <c r="F2758" s="234"/>
      <c r="H2758" s="234"/>
      <c r="I2758" s="234"/>
      <c r="J2758" s="234"/>
    </row>
    <row r="2759" spans="2:10">
      <c r="B2759" s="232"/>
      <c r="E2759" s="232"/>
      <c r="F2759" s="234"/>
      <c r="H2759" s="234"/>
      <c r="I2759" s="234"/>
      <c r="J2759" s="234"/>
    </row>
    <row r="2760" spans="2:10">
      <c r="B2760" s="232"/>
      <c r="E2760" s="232"/>
      <c r="F2760" s="234"/>
      <c r="H2760" s="234"/>
      <c r="I2760" s="234"/>
      <c r="J2760" s="234"/>
    </row>
    <row r="2761" spans="2:10">
      <c r="B2761" s="232"/>
      <c r="E2761" s="232"/>
      <c r="F2761" s="234"/>
      <c r="H2761" s="234"/>
      <c r="I2761" s="234"/>
      <c r="J2761" s="234"/>
    </row>
    <row r="2762" spans="2:10">
      <c r="B2762" s="232"/>
      <c r="E2762" s="232"/>
      <c r="F2762" s="234"/>
      <c r="H2762" s="234"/>
      <c r="I2762" s="234"/>
      <c r="J2762" s="234"/>
    </row>
    <row r="2763" spans="2:10">
      <c r="B2763" s="232"/>
      <c r="E2763" s="232"/>
      <c r="F2763" s="234"/>
      <c r="H2763" s="234"/>
      <c r="I2763" s="234"/>
      <c r="J2763" s="234"/>
    </row>
    <row r="2764" spans="2:10">
      <c r="B2764" s="232"/>
      <c r="E2764" s="232"/>
      <c r="F2764" s="234"/>
      <c r="H2764" s="234"/>
      <c r="I2764" s="234"/>
      <c r="J2764" s="234"/>
    </row>
    <row r="2765" spans="2:10">
      <c r="B2765" s="232"/>
      <c r="E2765" s="232"/>
      <c r="F2765" s="234"/>
      <c r="H2765" s="234"/>
      <c r="I2765" s="234"/>
      <c r="J2765" s="234"/>
    </row>
    <row r="2766" spans="2:10">
      <c r="B2766" s="232"/>
      <c r="E2766" s="232"/>
      <c r="F2766" s="234"/>
      <c r="H2766" s="234"/>
      <c r="I2766" s="234"/>
      <c r="J2766" s="234"/>
    </row>
    <row r="2767" spans="2:10">
      <c r="B2767" s="232"/>
      <c r="E2767" s="232"/>
      <c r="F2767" s="234"/>
      <c r="H2767" s="234"/>
      <c r="I2767" s="234"/>
      <c r="J2767" s="234"/>
    </row>
    <row r="2768" spans="2:10">
      <c r="B2768" s="232"/>
      <c r="E2768" s="232"/>
      <c r="F2768" s="234"/>
      <c r="H2768" s="234"/>
      <c r="I2768" s="234"/>
      <c r="J2768" s="234"/>
    </row>
    <row r="2769" spans="2:10">
      <c r="B2769" s="232"/>
      <c r="E2769" s="232"/>
      <c r="F2769" s="234"/>
      <c r="H2769" s="234"/>
      <c r="I2769" s="234"/>
      <c r="J2769" s="234"/>
    </row>
    <row r="2770" spans="2:10">
      <c r="B2770" s="232"/>
      <c r="E2770" s="232"/>
      <c r="F2770" s="234"/>
      <c r="H2770" s="234"/>
      <c r="I2770" s="234"/>
      <c r="J2770" s="234"/>
    </row>
    <row r="2771" spans="2:10">
      <c r="B2771" s="232"/>
      <c r="E2771" s="232"/>
      <c r="F2771" s="234"/>
      <c r="H2771" s="234"/>
      <c r="I2771" s="234"/>
      <c r="J2771" s="234"/>
    </row>
    <row r="2772" spans="2:10">
      <c r="B2772" s="232"/>
      <c r="E2772" s="232"/>
      <c r="F2772" s="234"/>
      <c r="H2772" s="234"/>
      <c r="I2772" s="234"/>
      <c r="J2772" s="234"/>
    </row>
    <row r="2773" spans="2:10">
      <c r="B2773" s="232"/>
      <c r="E2773" s="232"/>
      <c r="F2773" s="234"/>
      <c r="H2773" s="234"/>
      <c r="I2773" s="234"/>
      <c r="J2773" s="234"/>
    </row>
    <row r="2774" spans="2:10">
      <c r="B2774" s="232"/>
      <c r="E2774" s="232"/>
      <c r="F2774" s="234"/>
      <c r="H2774" s="234"/>
      <c r="I2774" s="234"/>
      <c r="J2774" s="234"/>
    </row>
    <row r="2775" spans="2:10">
      <c r="B2775" s="232"/>
      <c r="E2775" s="232"/>
      <c r="F2775" s="234"/>
      <c r="H2775" s="234"/>
      <c r="I2775" s="234"/>
      <c r="J2775" s="234"/>
    </row>
    <row r="2776" spans="2:10">
      <c r="B2776" s="232"/>
      <c r="E2776" s="232"/>
      <c r="F2776" s="234"/>
      <c r="H2776" s="234"/>
      <c r="I2776" s="234"/>
      <c r="J2776" s="234"/>
    </row>
    <row r="2777" spans="2:10">
      <c r="B2777" s="232"/>
      <c r="E2777" s="232"/>
      <c r="F2777" s="234"/>
      <c r="H2777" s="234"/>
      <c r="I2777" s="234"/>
      <c r="J2777" s="234"/>
    </row>
    <row r="2778" spans="2:10">
      <c r="B2778" s="232"/>
      <c r="E2778" s="232"/>
      <c r="F2778" s="234"/>
      <c r="H2778" s="234"/>
      <c r="I2778" s="234"/>
      <c r="J2778" s="234"/>
    </row>
    <row r="2779" spans="2:10">
      <c r="B2779" s="232"/>
      <c r="E2779" s="232"/>
      <c r="F2779" s="234"/>
      <c r="H2779" s="234"/>
      <c r="I2779" s="234"/>
      <c r="J2779" s="234"/>
    </row>
    <row r="2780" spans="2:10">
      <c r="B2780" s="232"/>
      <c r="E2780" s="232"/>
      <c r="F2780" s="234"/>
      <c r="H2780" s="234"/>
      <c r="I2780" s="234"/>
      <c r="J2780" s="234"/>
    </row>
    <row r="2781" spans="2:10">
      <c r="B2781" s="232"/>
      <c r="E2781" s="232"/>
      <c r="F2781" s="234"/>
      <c r="H2781" s="234"/>
      <c r="I2781" s="234"/>
      <c r="J2781" s="234"/>
    </row>
    <row r="2782" spans="2:10">
      <c r="B2782" s="232"/>
      <c r="E2782" s="232"/>
      <c r="F2782" s="234"/>
      <c r="H2782" s="234"/>
      <c r="I2782" s="234"/>
      <c r="J2782" s="234"/>
    </row>
    <row r="2783" spans="2:10">
      <c r="B2783" s="232"/>
      <c r="E2783" s="232"/>
      <c r="F2783" s="234"/>
      <c r="H2783" s="234"/>
      <c r="I2783" s="234"/>
      <c r="J2783" s="234"/>
    </row>
    <row r="2784" spans="2:10">
      <c r="B2784" s="232"/>
      <c r="E2784" s="232"/>
      <c r="F2784" s="234"/>
      <c r="H2784" s="234"/>
      <c r="I2784" s="234"/>
      <c r="J2784" s="234"/>
    </row>
    <row r="2785" spans="2:10">
      <c r="B2785" s="232"/>
      <c r="E2785" s="232"/>
      <c r="F2785" s="234"/>
      <c r="H2785" s="234"/>
      <c r="I2785" s="234"/>
      <c r="J2785" s="234"/>
    </row>
    <row r="2786" spans="2:10">
      <c r="B2786" s="232"/>
      <c r="E2786" s="232"/>
      <c r="F2786" s="234"/>
      <c r="H2786" s="234"/>
      <c r="I2786" s="234"/>
      <c r="J2786" s="234"/>
    </row>
    <row r="2787" spans="2:10">
      <c r="B2787" s="232"/>
      <c r="E2787" s="232"/>
      <c r="F2787" s="234"/>
      <c r="H2787" s="234"/>
      <c r="I2787" s="234"/>
      <c r="J2787" s="234"/>
    </row>
    <row r="2788" spans="2:10">
      <c r="B2788" s="232"/>
      <c r="E2788" s="232"/>
      <c r="F2788" s="234"/>
      <c r="H2788" s="234"/>
      <c r="I2788" s="234"/>
      <c r="J2788" s="234"/>
    </row>
    <row r="2789" spans="2:10">
      <c r="B2789" s="232"/>
      <c r="E2789" s="232"/>
      <c r="F2789" s="234"/>
      <c r="H2789" s="234"/>
      <c r="I2789" s="234"/>
      <c r="J2789" s="234"/>
    </row>
    <row r="2790" spans="2:10">
      <c r="B2790" s="232"/>
      <c r="E2790" s="232"/>
      <c r="F2790" s="234"/>
      <c r="H2790" s="234"/>
      <c r="I2790" s="234"/>
      <c r="J2790" s="234"/>
    </row>
    <row r="2791" spans="2:10">
      <c r="B2791" s="232"/>
      <c r="E2791" s="232"/>
      <c r="F2791" s="234"/>
      <c r="H2791" s="234"/>
      <c r="I2791" s="234"/>
      <c r="J2791" s="234"/>
    </row>
    <row r="2792" spans="2:10">
      <c r="B2792" s="232"/>
      <c r="E2792" s="232"/>
      <c r="F2792" s="234"/>
      <c r="H2792" s="234"/>
      <c r="I2792" s="234"/>
      <c r="J2792" s="234"/>
    </row>
    <row r="2793" spans="2:10">
      <c r="B2793" s="232"/>
      <c r="E2793" s="232"/>
      <c r="F2793" s="234"/>
      <c r="H2793" s="234"/>
      <c r="I2793" s="234"/>
      <c r="J2793" s="234"/>
    </row>
    <row r="2794" spans="2:10">
      <c r="B2794" s="232"/>
      <c r="E2794" s="232"/>
      <c r="F2794" s="234"/>
      <c r="H2794" s="234"/>
      <c r="I2794" s="234"/>
      <c r="J2794" s="234"/>
    </row>
    <row r="2795" spans="2:10">
      <c r="B2795" s="232"/>
      <c r="E2795" s="232"/>
      <c r="F2795" s="234"/>
      <c r="H2795" s="234"/>
      <c r="I2795" s="234"/>
      <c r="J2795" s="234"/>
    </row>
    <row r="2796" spans="2:10">
      <c r="B2796" s="232"/>
      <c r="E2796" s="232"/>
      <c r="F2796" s="234"/>
      <c r="H2796" s="234"/>
      <c r="I2796" s="234"/>
      <c r="J2796" s="234"/>
    </row>
    <row r="2797" spans="2:10">
      <c r="B2797" s="232"/>
      <c r="E2797" s="232"/>
      <c r="F2797" s="234"/>
      <c r="H2797" s="234"/>
      <c r="I2797" s="234"/>
      <c r="J2797" s="234"/>
    </row>
    <row r="2798" spans="2:10">
      <c r="B2798" s="232"/>
      <c r="E2798" s="232"/>
      <c r="F2798" s="234"/>
      <c r="H2798" s="234"/>
      <c r="I2798" s="234"/>
      <c r="J2798" s="234"/>
    </row>
    <row r="2799" spans="2:10">
      <c r="B2799" s="232"/>
      <c r="E2799" s="232"/>
      <c r="F2799" s="234"/>
      <c r="H2799" s="234"/>
      <c r="I2799" s="234"/>
      <c r="J2799" s="234"/>
    </row>
    <row r="2800" spans="2:10">
      <c r="B2800" s="232"/>
      <c r="E2800" s="232"/>
      <c r="F2800" s="234"/>
      <c r="H2800" s="234"/>
      <c r="I2800" s="234"/>
      <c r="J2800" s="234"/>
    </row>
    <row r="2801" spans="2:10">
      <c r="B2801" s="232"/>
      <c r="E2801" s="232"/>
      <c r="F2801" s="234"/>
      <c r="H2801" s="234"/>
      <c r="I2801" s="234"/>
      <c r="J2801" s="234"/>
    </row>
    <row r="2802" spans="2:10">
      <c r="B2802" s="232"/>
      <c r="E2802" s="232"/>
      <c r="F2802" s="234"/>
      <c r="H2802" s="234"/>
      <c r="I2802" s="234"/>
      <c r="J2802" s="234"/>
    </row>
    <row r="2803" spans="2:10">
      <c r="B2803" s="232"/>
      <c r="E2803" s="232"/>
      <c r="F2803" s="234"/>
      <c r="H2803" s="234"/>
      <c r="I2803" s="234"/>
      <c r="J2803" s="234"/>
    </row>
    <row r="2804" spans="2:10">
      <c r="B2804" s="232"/>
      <c r="E2804" s="232"/>
      <c r="F2804" s="234"/>
      <c r="H2804" s="234"/>
      <c r="I2804" s="234"/>
      <c r="J2804" s="234"/>
    </row>
    <row r="2805" spans="2:10">
      <c r="B2805" s="232"/>
      <c r="E2805" s="232"/>
      <c r="F2805" s="234"/>
      <c r="H2805" s="234"/>
      <c r="I2805" s="234"/>
      <c r="J2805" s="234"/>
    </row>
    <row r="2806" spans="2:10">
      <c r="B2806" s="232"/>
      <c r="E2806" s="232"/>
      <c r="F2806" s="234"/>
      <c r="H2806" s="234"/>
      <c r="I2806" s="234"/>
      <c r="J2806" s="234"/>
    </row>
    <row r="2807" spans="2:10">
      <c r="B2807" s="232"/>
      <c r="E2807" s="232"/>
      <c r="F2807" s="234"/>
      <c r="H2807" s="234"/>
      <c r="I2807" s="234"/>
      <c r="J2807" s="234"/>
    </row>
    <row r="2808" spans="2:10">
      <c r="B2808" s="232"/>
      <c r="E2808" s="232"/>
      <c r="F2808" s="234"/>
      <c r="H2808" s="234"/>
      <c r="I2808" s="234"/>
      <c r="J2808" s="234"/>
    </row>
    <row r="2809" spans="2:10">
      <c r="B2809" s="232"/>
      <c r="E2809" s="232"/>
      <c r="F2809" s="234"/>
      <c r="H2809" s="234"/>
      <c r="I2809" s="234"/>
      <c r="J2809" s="234"/>
    </row>
    <row r="2810" spans="2:10">
      <c r="B2810" s="232"/>
      <c r="E2810" s="232"/>
      <c r="F2810" s="234"/>
      <c r="H2810" s="234"/>
      <c r="I2810" s="234"/>
      <c r="J2810" s="234"/>
    </row>
    <row r="2811" spans="2:10">
      <c r="B2811" s="232"/>
      <c r="E2811" s="232"/>
      <c r="F2811" s="234"/>
      <c r="H2811" s="234"/>
      <c r="I2811" s="234"/>
      <c r="J2811" s="234"/>
    </row>
    <row r="2812" spans="2:10">
      <c r="B2812" s="232"/>
      <c r="E2812" s="232"/>
      <c r="F2812" s="234"/>
      <c r="H2812" s="234"/>
      <c r="I2812" s="234"/>
      <c r="J2812" s="234"/>
    </row>
    <row r="2813" spans="2:10">
      <c r="B2813" s="232"/>
      <c r="E2813" s="232"/>
      <c r="F2813" s="234"/>
      <c r="H2813" s="234"/>
      <c r="I2813" s="234"/>
      <c r="J2813" s="234"/>
    </row>
    <row r="2814" spans="2:10">
      <c r="B2814" s="232"/>
      <c r="E2814" s="232"/>
      <c r="F2814" s="234"/>
      <c r="H2814" s="234"/>
      <c r="I2814" s="234"/>
      <c r="J2814" s="234"/>
    </row>
    <row r="2815" spans="2:10">
      <c r="B2815" s="232"/>
      <c r="E2815" s="232"/>
      <c r="F2815" s="234"/>
      <c r="H2815" s="234"/>
      <c r="I2815" s="234"/>
      <c r="J2815" s="234"/>
    </row>
    <row r="2816" spans="2:10">
      <c r="B2816" s="232"/>
      <c r="E2816" s="232"/>
      <c r="F2816" s="234"/>
      <c r="H2816" s="234"/>
      <c r="I2816" s="234"/>
      <c r="J2816" s="234"/>
    </row>
    <row r="2817" spans="2:10">
      <c r="B2817" s="232"/>
      <c r="E2817" s="232"/>
      <c r="F2817" s="234"/>
      <c r="H2817" s="234"/>
      <c r="I2817" s="234"/>
      <c r="J2817" s="234"/>
    </row>
    <row r="2818" spans="2:10">
      <c r="B2818" s="232"/>
      <c r="E2818" s="232"/>
      <c r="F2818" s="234"/>
      <c r="H2818" s="234"/>
      <c r="I2818" s="234"/>
      <c r="J2818" s="234"/>
    </row>
    <row r="2819" spans="2:10">
      <c r="B2819" s="232"/>
      <c r="E2819" s="232"/>
      <c r="F2819" s="234"/>
      <c r="H2819" s="234"/>
      <c r="I2819" s="234"/>
      <c r="J2819" s="234"/>
    </row>
    <row r="2820" spans="2:10">
      <c r="B2820" s="232"/>
      <c r="E2820" s="232"/>
      <c r="F2820" s="234"/>
      <c r="H2820" s="234"/>
      <c r="I2820" s="234"/>
      <c r="J2820" s="234"/>
    </row>
    <row r="2821" spans="2:10">
      <c r="B2821" s="232"/>
      <c r="E2821" s="232"/>
      <c r="F2821" s="234"/>
      <c r="H2821" s="234"/>
      <c r="I2821" s="234"/>
      <c r="J2821" s="234"/>
    </row>
    <row r="2822" spans="2:10">
      <c r="B2822" s="232"/>
      <c r="E2822" s="232"/>
      <c r="F2822" s="234"/>
      <c r="H2822" s="234"/>
      <c r="I2822" s="234"/>
      <c r="J2822" s="234"/>
    </row>
    <row r="2823" spans="2:10">
      <c r="B2823" s="232"/>
      <c r="E2823" s="232"/>
      <c r="F2823" s="234"/>
      <c r="H2823" s="234"/>
      <c r="I2823" s="234"/>
      <c r="J2823" s="234"/>
    </row>
    <row r="2824" spans="2:10">
      <c r="B2824" s="232"/>
      <c r="E2824" s="232"/>
      <c r="F2824" s="234"/>
      <c r="H2824" s="234"/>
      <c r="I2824" s="234"/>
      <c r="J2824" s="234"/>
    </row>
    <row r="2825" spans="2:10">
      <c r="B2825" s="232"/>
      <c r="E2825" s="232"/>
      <c r="F2825" s="234"/>
      <c r="H2825" s="234"/>
      <c r="I2825" s="234"/>
      <c r="J2825" s="234"/>
    </row>
    <row r="2826" spans="2:10">
      <c r="B2826" s="232"/>
      <c r="E2826" s="232"/>
      <c r="F2826" s="234"/>
      <c r="H2826" s="234"/>
      <c r="I2826" s="234"/>
      <c r="J2826" s="234"/>
    </row>
    <row r="2827" spans="2:10">
      <c r="B2827" s="232"/>
      <c r="E2827" s="232"/>
      <c r="F2827" s="234"/>
      <c r="H2827" s="234"/>
      <c r="I2827" s="234"/>
      <c r="J2827" s="234"/>
    </row>
    <row r="2828" spans="2:10">
      <c r="B2828" s="232"/>
      <c r="E2828" s="232"/>
      <c r="F2828" s="234"/>
      <c r="H2828" s="234"/>
      <c r="I2828" s="234"/>
      <c r="J2828" s="234"/>
    </row>
    <row r="2829" spans="2:10">
      <c r="B2829" s="232"/>
      <c r="E2829" s="232"/>
      <c r="F2829" s="234"/>
      <c r="H2829" s="234"/>
      <c r="I2829" s="234"/>
      <c r="J2829" s="234"/>
    </row>
    <row r="2830" spans="2:10">
      <c r="B2830" s="232"/>
      <c r="E2830" s="232"/>
      <c r="F2830" s="234"/>
      <c r="H2830" s="234"/>
      <c r="I2830" s="234"/>
      <c r="J2830" s="234"/>
    </row>
    <row r="2831" spans="2:10">
      <c r="B2831" s="232"/>
      <c r="E2831" s="232"/>
      <c r="F2831" s="234"/>
      <c r="H2831" s="234"/>
      <c r="I2831" s="234"/>
      <c r="J2831" s="234"/>
    </row>
    <row r="2832" spans="2:10">
      <c r="B2832" s="232"/>
      <c r="E2832" s="232"/>
      <c r="F2832" s="234"/>
      <c r="H2832" s="234"/>
      <c r="I2832" s="234"/>
      <c r="J2832" s="234"/>
    </row>
    <row r="2833" spans="2:10">
      <c r="B2833" s="232"/>
      <c r="E2833" s="232"/>
      <c r="F2833" s="234"/>
      <c r="H2833" s="234"/>
      <c r="I2833" s="234"/>
      <c r="J2833" s="234"/>
    </row>
    <row r="2834" spans="2:10">
      <c r="B2834" s="232"/>
      <c r="E2834" s="232"/>
      <c r="F2834" s="234"/>
      <c r="H2834" s="234"/>
      <c r="I2834" s="234"/>
      <c r="J2834" s="234"/>
    </row>
    <row r="2835" spans="2:10">
      <c r="B2835" s="232"/>
      <c r="E2835" s="232"/>
      <c r="F2835" s="234"/>
      <c r="H2835" s="234"/>
      <c r="I2835" s="234"/>
      <c r="J2835" s="234"/>
    </row>
    <row r="2836" spans="2:10">
      <c r="B2836" s="232"/>
      <c r="E2836" s="232"/>
      <c r="F2836" s="234"/>
      <c r="H2836" s="234"/>
      <c r="I2836" s="234"/>
      <c r="J2836" s="234"/>
    </row>
    <row r="2837" spans="2:10">
      <c r="B2837" s="232"/>
      <c r="E2837" s="232"/>
      <c r="F2837" s="234"/>
      <c r="H2837" s="234"/>
      <c r="I2837" s="234"/>
      <c r="J2837" s="234"/>
    </row>
    <row r="2838" spans="2:10">
      <c r="B2838" s="232"/>
      <c r="E2838" s="232"/>
      <c r="F2838" s="234"/>
      <c r="H2838" s="234"/>
      <c r="I2838" s="234"/>
      <c r="J2838" s="234"/>
    </row>
    <row r="2839" spans="2:10">
      <c r="B2839" s="232"/>
      <c r="E2839" s="232"/>
      <c r="F2839" s="234"/>
      <c r="H2839" s="234"/>
      <c r="I2839" s="234"/>
      <c r="J2839" s="234"/>
    </row>
    <row r="2840" spans="2:10">
      <c r="B2840" s="232"/>
      <c r="E2840" s="232"/>
      <c r="F2840" s="234"/>
      <c r="H2840" s="234"/>
      <c r="I2840" s="234"/>
      <c r="J2840" s="234"/>
    </row>
    <row r="2841" spans="2:10">
      <c r="B2841" s="232"/>
      <c r="E2841" s="232"/>
      <c r="F2841" s="234"/>
      <c r="H2841" s="234"/>
      <c r="I2841" s="234"/>
      <c r="J2841" s="234"/>
    </row>
    <row r="2842" spans="2:10">
      <c r="B2842" s="232"/>
      <c r="E2842" s="232"/>
      <c r="F2842" s="234"/>
      <c r="H2842" s="234"/>
      <c r="I2842" s="234"/>
      <c r="J2842" s="234"/>
    </row>
    <row r="2843" spans="2:10">
      <c r="B2843" s="232"/>
      <c r="E2843" s="232"/>
      <c r="F2843" s="234"/>
      <c r="H2843" s="234"/>
      <c r="I2843" s="234"/>
      <c r="J2843" s="234"/>
    </row>
    <row r="2844" spans="2:10">
      <c r="B2844" s="232"/>
      <c r="E2844" s="232"/>
      <c r="F2844" s="234"/>
      <c r="H2844" s="234"/>
      <c r="I2844" s="234"/>
      <c r="J2844" s="234"/>
    </row>
    <row r="2845" spans="2:10">
      <c r="B2845" s="232"/>
      <c r="E2845" s="232"/>
      <c r="F2845" s="234"/>
      <c r="H2845" s="234"/>
      <c r="I2845" s="234"/>
      <c r="J2845" s="234"/>
    </row>
    <row r="2846" spans="2:10">
      <c r="B2846" s="232"/>
      <c r="E2846" s="232"/>
      <c r="F2846" s="234"/>
      <c r="H2846" s="234"/>
      <c r="I2846" s="234"/>
      <c r="J2846" s="234"/>
    </row>
    <row r="2847" spans="2:10">
      <c r="B2847" s="232"/>
      <c r="E2847" s="232"/>
      <c r="F2847" s="234"/>
      <c r="H2847" s="234"/>
      <c r="I2847" s="234"/>
      <c r="J2847" s="234"/>
    </row>
    <row r="2848" spans="2:10">
      <c r="B2848" s="232"/>
      <c r="E2848" s="232"/>
      <c r="F2848" s="234"/>
      <c r="H2848" s="234"/>
      <c r="I2848" s="234"/>
      <c r="J2848" s="234"/>
    </row>
    <row r="2849" spans="2:10">
      <c r="B2849" s="232"/>
      <c r="E2849" s="232"/>
      <c r="F2849" s="234"/>
      <c r="H2849" s="234"/>
      <c r="I2849" s="234"/>
      <c r="J2849" s="234"/>
    </row>
    <row r="2850" spans="2:10">
      <c r="B2850" s="232"/>
      <c r="E2850" s="232"/>
      <c r="F2850" s="234"/>
      <c r="H2850" s="234"/>
      <c r="I2850" s="234"/>
      <c r="J2850" s="234"/>
    </row>
    <row r="2851" spans="2:10">
      <c r="B2851" s="232"/>
      <c r="E2851" s="232"/>
      <c r="F2851" s="234"/>
      <c r="H2851" s="234"/>
      <c r="I2851" s="234"/>
      <c r="J2851" s="234"/>
    </row>
    <row r="2852" spans="2:10">
      <c r="B2852" s="232"/>
      <c r="E2852" s="232"/>
      <c r="F2852" s="234"/>
      <c r="H2852" s="234"/>
      <c r="I2852" s="234"/>
      <c r="J2852" s="234"/>
    </row>
    <row r="2853" spans="2:10">
      <c r="B2853" s="232"/>
      <c r="E2853" s="232"/>
      <c r="F2853" s="234"/>
      <c r="H2853" s="234"/>
      <c r="I2853" s="234"/>
      <c r="J2853" s="234"/>
    </row>
    <row r="2854" spans="2:10">
      <c r="B2854" s="232"/>
      <c r="E2854" s="232"/>
      <c r="F2854" s="234"/>
      <c r="H2854" s="234"/>
      <c r="I2854" s="234"/>
      <c r="J2854" s="234"/>
    </row>
    <row r="2855" spans="2:10">
      <c r="B2855" s="232"/>
      <c r="E2855" s="232"/>
      <c r="F2855" s="234"/>
      <c r="H2855" s="234"/>
      <c r="I2855" s="234"/>
      <c r="J2855" s="234"/>
    </row>
    <row r="2856" spans="2:10">
      <c r="B2856" s="232"/>
      <c r="E2856" s="232"/>
      <c r="F2856" s="234"/>
      <c r="H2856" s="234"/>
      <c r="I2856" s="234"/>
      <c r="J2856" s="234"/>
    </row>
    <row r="2857" spans="2:10">
      <c r="B2857" s="232"/>
      <c r="E2857" s="232"/>
      <c r="F2857" s="234"/>
      <c r="H2857" s="234"/>
      <c r="I2857" s="234"/>
      <c r="J2857" s="234"/>
    </row>
    <row r="2858" spans="2:10">
      <c r="B2858" s="232"/>
      <c r="E2858" s="232"/>
      <c r="F2858" s="234"/>
      <c r="H2858" s="234"/>
      <c r="I2858" s="234"/>
      <c r="J2858" s="234"/>
    </row>
    <row r="2859" spans="2:10">
      <c r="B2859" s="232"/>
      <c r="E2859" s="232"/>
      <c r="F2859" s="234"/>
      <c r="H2859" s="234"/>
      <c r="I2859" s="234"/>
      <c r="J2859" s="234"/>
    </row>
    <row r="2860" spans="2:10">
      <c r="B2860" s="232"/>
      <c r="E2860" s="232"/>
      <c r="F2860" s="234"/>
      <c r="H2860" s="234"/>
      <c r="I2860" s="234"/>
      <c r="J2860" s="234"/>
    </row>
    <row r="2861" spans="2:10">
      <c r="B2861" s="232"/>
      <c r="E2861" s="232"/>
      <c r="F2861" s="234"/>
      <c r="H2861" s="234"/>
      <c r="I2861" s="234"/>
      <c r="J2861" s="234"/>
    </row>
    <row r="2862" spans="2:10">
      <c r="B2862" s="232"/>
      <c r="E2862" s="232"/>
      <c r="F2862" s="234"/>
      <c r="H2862" s="234"/>
      <c r="I2862" s="234"/>
      <c r="J2862" s="234"/>
    </row>
    <row r="2863" spans="2:10">
      <c r="B2863" s="232"/>
      <c r="E2863" s="232"/>
      <c r="F2863" s="234"/>
      <c r="H2863" s="234"/>
      <c r="I2863" s="234"/>
      <c r="J2863" s="234"/>
    </row>
    <row r="2864" spans="2:10">
      <c r="B2864" s="232"/>
      <c r="E2864" s="232"/>
      <c r="F2864" s="234"/>
      <c r="H2864" s="234"/>
      <c r="I2864" s="234"/>
      <c r="J2864" s="234"/>
    </row>
    <row r="2865" spans="2:10">
      <c r="B2865" s="232"/>
      <c r="E2865" s="232"/>
      <c r="F2865" s="234"/>
      <c r="H2865" s="234"/>
      <c r="I2865" s="234"/>
      <c r="J2865" s="234"/>
    </row>
    <row r="2866" spans="2:10">
      <c r="B2866" s="232"/>
      <c r="E2866" s="232"/>
      <c r="F2866" s="234"/>
      <c r="H2866" s="234"/>
      <c r="I2866" s="234"/>
      <c r="J2866" s="234"/>
    </row>
    <row r="2867" spans="2:10">
      <c r="B2867" s="232"/>
      <c r="E2867" s="232"/>
      <c r="F2867" s="234"/>
      <c r="H2867" s="234"/>
      <c r="I2867" s="234"/>
      <c r="J2867" s="234"/>
    </row>
    <row r="2868" spans="2:10">
      <c r="B2868" s="232"/>
      <c r="E2868" s="232"/>
      <c r="F2868" s="234"/>
      <c r="H2868" s="234"/>
      <c r="I2868" s="234"/>
      <c r="J2868" s="234"/>
    </row>
    <row r="2869" spans="2:10">
      <c r="B2869" s="232"/>
      <c r="E2869" s="232"/>
      <c r="F2869" s="234"/>
      <c r="H2869" s="234"/>
      <c r="I2869" s="234"/>
      <c r="J2869" s="234"/>
    </row>
    <row r="2870" spans="2:10">
      <c r="B2870" s="232"/>
      <c r="E2870" s="232"/>
      <c r="F2870" s="234"/>
      <c r="H2870" s="234"/>
      <c r="I2870" s="234"/>
      <c r="J2870" s="234"/>
    </row>
    <row r="2871" spans="2:10">
      <c r="B2871" s="232"/>
      <c r="E2871" s="232"/>
      <c r="F2871" s="234"/>
      <c r="H2871" s="234"/>
      <c r="I2871" s="234"/>
      <c r="J2871" s="234"/>
    </row>
    <row r="2872" spans="2:10">
      <c r="B2872" s="232"/>
      <c r="E2872" s="232"/>
      <c r="F2872" s="234"/>
      <c r="H2872" s="234"/>
      <c r="I2872" s="234"/>
      <c r="J2872" s="234"/>
    </row>
    <row r="2873" spans="2:10">
      <c r="B2873" s="232"/>
      <c r="E2873" s="232"/>
      <c r="F2873" s="234"/>
      <c r="H2873" s="234"/>
      <c r="I2873" s="234"/>
      <c r="J2873" s="234"/>
    </row>
    <row r="2874" spans="2:10">
      <c r="B2874" s="232"/>
      <c r="E2874" s="232"/>
      <c r="F2874" s="234"/>
      <c r="H2874" s="234"/>
      <c r="I2874" s="234"/>
      <c r="J2874" s="234"/>
    </row>
    <row r="2875" spans="2:10">
      <c r="B2875" s="232"/>
      <c r="E2875" s="232"/>
      <c r="F2875" s="234"/>
      <c r="H2875" s="234"/>
      <c r="I2875" s="234"/>
      <c r="J2875" s="234"/>
    </row>
    <row r="2876" spans="2:10">
      <c r="B2876" s="232"/>
      <c r="E2876" s="232"/>
      <c r="F2876" s="234"/>
      <c r="H2876" s="234"/>
      <c r="I2876" s="234"/>
      <c r="J2876" s="234"/>
    </row>
    <row r="2877" spans="2:10">
      <c r="B2877" s="232"/>
      <c r="E2877" s="232"/>
      <c r="F2877" s="234"/>
      <c r="H2877" s="234"/>
      <c r="I2877" s="234"/>
      <c r="J2877" s="234"/>
    </row>
    <row r="2878" spans="2:10">
      <c r="B2878" s="232"/>
      <c r="E2878" s="232"/>
      <c r="F2878" s="234"/>
      <c r="H2878" s="234"/>
      <c r="I2878" s="234"/>
      <c r="J2878" s="234"/>
    </row>
    <row r="2879" spans="2:10">
      <c r="B2879" s="232"/>
      <c r="E2879" s="232"/>
      <c r="F2879" s="234"/>
      <c r="H2879" s="234"/>
      <c r="I2879" s="234"/>
      <c r="J2879" s="234"/>
    </row>
    <row r="2880" spans="2:10">
      <c r="B2880" s="232"/>
      <c r="E2880" s="232"/>
      <c r="F2880" s="234"/>
      <c r="H2880" s="234"/>
      <c r="I2880" s="234"/>
      <c r="J2880" s="234"/>
    </row>
    <row r="2881" spans="2:10">
      <c r="B2881" s="232"/>
      <c r="E2881" s="232"/>
      <c r="F2881" s="234"/>
      <c r="H2881" s="234"/>
      <c r="I2881" s="234"/>
      <c r="J2881" s="234"/>
    </row>
    <row r="2882" spans="2:10">
      <c r="B2882" s="232"/>
      <c r="E2882" s="232"/>
      <c r="F2882" s="234"/>
      <c r="H2882" s="234"/>
      <c r="I2882" s="234"/>
      <c r="J2882" s="234"/>
    </row>
    <row r="2883" spans="2:10">
      <c r="B2883" s="232"/>
      <c r="E2883" s="232"/>
      <c r="F2883" s="234"/>
      <c r="H2883" s="234"/>
      <c r="I2883" s="234"/>
      <c r="J2883" s="234"/>
    </row>
    <row r="2884" spans="2:10">
      <c r="B2884" s="232"/>
      <c r="E2884" s="232"/>
      <c r="F2884" s="234"/>
      <c r="H2884" s="234"/>
      <c r="I2884" s="234"/>
      <c r="J2884" s="234"/>
    </row>
    <row r="2885" spans="2:10">
      <c r="B2885" s="232"/>
      <c r="E2885" s="232"/>
      <c r="F2885" s="234"/>
      <c r="H2885" s="234"/>
      <c r="I2885" s="234"/>
      <c r="J2885" s="234"/>
    </row>
    <row r="2886" spans="2:10">
      <c r="B2886" s="232"/>
      <c r="E2886" s="232"/>
      <c r="F2886" s="234"/>
      <c r="H2886" s="234"/>
      <c r="I2886" s="234"/>
      <c r="J2886" s="234"/>
    </row>
    <row r="2887" spans="2:10">
      <c r="B2887" s="232"/>
      <c r="E2887" s="232"/>
      <c r="F2887" s="234"/>
      <c r="H2887" s="234"/>
      <c r="I2887" s="234"/>
      <c r="J2887" s="234"/>
    </row>
    <row r="2888" spans="2:10">
      <c r="B2888" s="232"/>
      <c r="E2888" s="232"/>
      <c r="F2888" s="234"/>
      <c r="H2888" s="234"/>
      <c r="I2888" s="234"/>
      <c r="J2888" s="234"/>
    </row>
    <row r="2889" spans="2:10">
      <c r="B2889" s="232"/>
      <c r="E2889" s="232"/>
      <c r="F2889" s="234"/>
      <c r="H2889" s="234"/>
      <c r="I2889" s="234"/>
      <c r="J2889" s="234"/>
    </row>
    <row r="2890" spans="2:10">
      <c r="B2890" s="232"/>
      <c r="E2890" s="232"/>
      <c r="F2890" s="234"/>
      <c r="H2890" s="234"/>
      <c r="I2890" s="234"/>
      <c r="J2890" s="234"/>
    </row>
    <row r="2891" spans="2:10">
      <c r="B2891" s="232"/>
      <c r="E2891" s="232"/>
      <c r="F2891" s="234"/>
      <c r="H2891" s="234"/>
      <c r="I2891" s="234"/>
      <c r="J2891" s="234"/>
    </row>
    <row r="2892" spans="2:10">
      <c r="B2892" s="232"/>
      <c r="E2892" s="232"/>
      <c r="F2892" s="234"/>
      <c r="H2892" s="234"/>
      <c r="I2892" s="234"/>
      <c r="J2892" s="234"/>
    </row>
    <row r="2893" spans="2:10">
      <c r="B2893" s="232"/>
      <c r="E2893" s="232"/>
      <c r="F2893" s="234"/>
      <c r="H2893" s="234"/>
      <c r="I2893" s="234"/>
      <c r="J2893" s="234"/>
    </row>
    <row r="2894" spans="2:10">
      <c r="B2894" s="232"/>
      <c r="E2894" s="232"/>
      <c r="F2894" s="234"/>
      <c r="H2894" s="234"/>
      <c r="I2894" s="234"/>
      <c r="J2894" s="234"/>
    </row>
    <row r="2895" spans="2:10">
      <c r="B2895" s="232"/>
      <c r="E2895" s="232"/>
      <c r="F2895" s="234"/>
      <c r="H2895" s="234"/>
      <c r="I2895" s="234"/>
      <c r="J2895" s="234"/>
    </row>
    <row r="2896" spans="2:10">
      <c r="B2896" s="232"/>
      <c r="E2896" s="232"/>
      <c r="F2896" s="234"/>
      <c r="H2896" s="234"/>
      <c r="I2896" s="234"/>
      <c r="J2896" s="234"/>
    </row>
    <row r="2897" spans="2:10">
      <c r="B2897" s="232"/>
      <c r="E2897" s="232"/>
      <c r="F2897" s="234"/>
      <c r="H2897" s="234"/>
      <c r="I2897" s="234"/>
      <c r="J2897" s="234"/>
    </row>
    <row r="2898" spans="2:10">
      <c r="B2898" s="232"/>
      <c r="E2898" s="232"/>
      <c r="F2898" s="234"/>
      <c r="H2898" s="234"/>
      <c r="I2898" s="234"/>
      <c r="J2898" s="234"/>
    </row>
    <row r="2899" spans="2:10">
      <c r="B2899" s="232"/>
      <c r="E2899" s="232"/>
      <c r="F2899" s="234"/>
      <c r="H2899" s="234"/>
      <c r="I2899" s="234"/>
      <c r="J2899" s="234"/>
    </row>
    <row r="2900" spans="2:10">
      <c r="B2900" s="232"/>
      <c r="E2900" s="232"/>
      <c r="F2900" s="234"/>
      <c r="H2900" s="234"/>
      <c r="I2900" s="234"/>
      <c r="J2900" s="234"/>
    </row>
    <row r="2901" spans="2:10">
      <c r="B2901" s="232"/>
      <c r="E2901" s="232"/>
      <c r="F2901" s="234"/>
      <c r="H2901" s="234"/>
      <c r="I2901" s="234"/>
      <c r="J2901" s="234"/>
    </row>
    <row r="2902" spans="2:10">
      <c r="B2902" s="232"/>
      <c r="E2902" s="232"/>
      <c r="F2902" s="234"/>
      <c r="H2902" s="234"/>
      <c r="I2902" s="234"/>
      <c r="J2902" s="234"/>
    </row>
    <row r="2903" spans="2:10">
      <c r="B2903" s="232"/>
      <c r="E2903" s="232"/>
      <c r="F2903" s="234"/>
      <c r="H2903" s="234"/>
      <c r="I2903" s="234"/>
      <c r="J2903" s="234"/>
    </row>
    <row r="2904" spans="2:10">
      <c r="B2904" s="232"/>
      <c r="E2904" s="232"/>
      <c r="F2904" s="234"/>
      <c r="H2904" s="234"/>
      <c r="I2904" s="234"/>
      <c r="J2904" s="234"/>
    </row>
    <row r="2905" spans="2:10">
      <c r="B2905" s="232"/>
      <c r="E2905" s="232"/>
      <c r="F2905" s="234"/>
      <c r="H2905" s="234"/>
      <c r="I2905" s="234"/>
      <c r="J2905" s="234"/>
    </row>
    <row r="2906" spans="2:10">
      <c r="B2906" s="232"/>
      <c r="E2906" s="232"/>
      <c r="F2906" s="234"/>
      <c r="H2906" s="234"/>
      <c r="I2906" s="234"/>
      <c r="J2906" s="234"/>
    </row>
    <row r="2907" spans="2:10">
      <c r="B2907" s="232"/>
      <c r="E2907" s="232"/>
      <c r="F2907" s="234"/>
      <c r="H2907" s="234"/>
      <c r="I2907" s="234"/>
      <c r="J2907" s="234"/>
    </row>
    <row r="2908" spans="2:10">
      <c r="B2908" s="232"/>
      <c r="E2908" s="232"/>
      <c r="F2908" s="234"/>
      <c r="H2908" s="234"/>
      <c r="I2908" s="234"/>
      <c r="J2908" s="234"/>
    </row>
    <row r="2909" spans="2:10">
      <c r="B2909" s="232"/>
      <c r="E2909" s="232"/>
      <c r="F2909" s="234"/>
      <c r="H2909" s="234"/>
      <c r="I2909" s="234"/>
      <c r="J2909" s="234"/>
    </row>
    <row r="2910" spans="2:10">
      <c r="B2910" s="232"/>
      <c r="E2910" s="232"/>
      <c r="F2910" s="234"/>
      <c r="H2910" s="234"/>
      <c r="I2910" s="234"/>
      <c r="J2910" s="234"/>
    </row>
    <row r="2911" spans="2:10">
      <c r="B2911" s="232"/>
      <c r="E2911" s="232"/>
      <c r="F2911" s="234"/>
      <c r="H2911" s="234"/>
      <c r="I2911" s="234"/>
      <c r="J2911" s="234"/>
    </row>
    <row r="2912" spans="2:10">
      <c r="B2912" s="232"/>
      <c r="E2912" s="232"/>
      <c r="F2912" s="234"/>
      <c r="H2912" s="234"/>
      <c r="I2912" s="234"/>
      <c r="J2912" s="234"/>
    </row>
    <row r="2913" spans="2:10">
      <c r="B2913" s="232"/>
      <c r="E2913" s="232"/>
      <c r="F2913" s="234"/>
      <c r="H2913" s="234"/>
      <c r="I2913" s="234"/>
      <c r="J2913" s="234"/>
    </row>
    <row r="2914" spans="2:10">
      <c r="B2914" s="232"/>
      <c r="E2914" s="232"/>
      <c r="F2914" s="234"/>
      <c r="H2914" s="234"/>
      <c r="I2914" s="234"/>
      <c r="J2914" s="234"/>
    </row>
    <row r="2915" spans="2:10">
      <c r="B2915" s="232"/>
      <c r="E2915" s="232"/>
      <c r="F2915" s="234"/>
      <c r="H2915" s="234"/>
      <c r="I2915" s="234"/>
      <c r="J2915" s="234"/>
    </row>
    <row r="2916" spans="2:10">
      <c r="B2916" s="232"/>
      <c r="E2916" s="232"/>
      <c r="F2916" s="234"/>
      <c r="H2916" s="234"/>
      <c r="I2916" s="234"/>
      <c r="J2916" s="234"/>
    </row>
    <row r="2917" spans="2:10">
      <c r="B2917" s="232"/>
      <c r="E2917" s="232"/>
      <c r="F2917" s="234"/>
      <c r="H2917" s="234"/>
      <c r="I2917" s="234"/>
      <c r="J2917" s="234"/>
    </row>
    <row r="2918" spans="2:10">
      <c r="B2918" s="232"/>
      <c r="E2918" s="232"/>
      <c r="F2918" s="234"/>
      <c r="H2918" s="234"/>
      <c r="I2918" s="234"/>
      <c r="J2918" s="234"/>
    </row>
    <row r="2919" spans="2:10">
      <c r="B2919" s="232"/>
      <c r="E2919" s="232"/>
      <c r="F2919" s="234"/>
      <c r="H2919" s="234"/>
      <c r="I2919" s="234"/>
      <c r="J2919" s="234"/>
    </row>
    <row r="2920" spans="2:10">
      <c r="B2920" s="232"/>
      <c r="E2920" s="232"/>
      <c r="F2920" s="234"/>
      <c r="H2920" s="234"/>
      <c r="I2920" s="234"/>
      <c r="J2920" s="234"/>
    </row>
    <row r="2921" spans="2:10">
      <c r="B2921" s="232"/>
      <c r="E2921" s="232"/>
      <c r="F2921" s="234"/>
      <c r="H2921" s="234"/>
      <c r="I2921" s="234"/>
      <c r="J2921" s="234"/>
    </row>
    <row r="2922" spans="2:10">
      <c r="B2922" s="232"/>
      <c r="E2922" s="232"/>
      <c r="F2922" s="234"/>
      <c r="H2922" s="234"/>
      <c r="I2922" s="234"/>
      <c r="J2922" s="234"/>
    </row>
    <row r="2923" spans="2:10">
      <c r="B2923" s="232"/>
      <c r="E2923" s="232"/>
      <c r="F2923" s="234"/>
      <c r="H2923" s="234"/>
      <c r="I2923" s="234"/>
      <c r="J2923" s="234"/>
    </row>
    <row r="2924" spans="2:10">
      <c r="B2924" s="232"/>
      <c r="E2924" s="232"/>
      <c r="F2924" s="234"/>
      <c r="H2924" s="234"/>
      <c r="I2924" s="234"/>
      <c r="J2924" s="234"/>
    </row>
    <row r="2925" spans="2:10">
      <c r="B2925" s="232"/>
      <c r="E2925" s="232"/>
      <c r="F2925" s="234"/>
      <c r="H2925" s="234"/>
      <c r="I2925" s="234"/>
      <c r="J2925" s="234"/>
    </row>
    <row r="2926" spans="2:10">
      <c r="B2926" s="232"/>
      <c r="E2926" s="232"/>
      <c r="F2926" s="234"/>
      <c r="H2926" s="234"/>
      <c r="I2926" s="234"/>
      <c r="J2926" s="234"/>
    </row>
    <row r="2927" spans="2:10">
      <c r="B2927" s="232"/>
      <c r="E2927" s="232"/>
      <c r="F2927" s="234"/>
      <c r="H2927" s="234"/>
      <c r="I2927" s="234"/>
      <c r="J2927" s="234"/>
    </row>
    <row r="2928" spans="2:10">
      <c r="B2928" s="232"/>
      <c r="E2928" s="232"/>
      <c r="F2928" s="234"/>
      <c r="H2928" s="234"/>
      <c r="I2928" s="234"/>
      <c r="J2928" s="234"/>
    </row>
    <row r="2929" spans="2:10">
      <c r="B2929" s="232"/>
      <c r="E2929" s="232"/>
      <c r="F2929" s="234"/>
      <c r="H2929" s="234"/>
      <c r="I2929" s="234"/>
      <c r="J2929" s="234"/>
    </row>
    <row r="2930" spans="2:10">
      <c r="B2930" s="232"/>
      <c r="E2930" s="232"/>
      <c r="F2930" s="234"/>
      <c r="H2930" s="234"/>
      <c r="I2930" s="234"/>
      <c r="J2930" s="234"/>
    </row>
    <row r="2931" spans="2:10">
      <c r="B2931" s="232"/>
      <c r="E2931" s="232"/>
      <c r="F2931" s="234"/>
      <c r="H2931" s="234"/>
      <c r="I2931" s="234"/>
      <c r="J2931" s="234"/>
    </row>
    <row r="2932" spans="2:10">
      <c r="B2932" s="232"/>
      <c r="E2932" s="232"/>
      <c r="F2932" s="234"/>
      <c r="H2932" s="234"/>
      <c r="I2932" s="234"/>
      <c r="J2932" s="234"/>
    </row>
    <row r="2933" spans="2:10">
      <c r="B2933" s="232"/>
      <c r="E2933" s="232"/>
      <c r="F2933" s="234"/>
      <c r="H2933" s="234"/>
      <c r="I2933" s="234"/>
      <c r="J2933" s="234"/>
    </row>
    <row r="2934" spans="2:10">
      <c r="B2934" s="232"/>
      <c r="E2934" s="232"/>
      <c r="F2934" s="234"/>
      <c r="H2934" s="234"/>
      <c r="I2934" s="234"/>
      <c r="J2934" s="234"/>
    </row>
    <row r="2935" spans="2:10">
      <c r="B2935" s="232"/>
      <c r="E2935" s="232"/>
      <c r="F2935" s="234"/>
      <c r="H2935" s="234"/>
      <c r="I2935" s="234"/>
      <c r="J2935" s="234"/>
    </row>
    <row r="2936" spans="2:10">
      <c r="B2936" s="232"/>
      <c r="E2936" s="232"/>
      <c r="F2936" s="234"/>
      <c r="H2936" s="234"/>
      <c r="I2936" s="234"/>
      <c r="J2936" s="234"/>
    </row>
    <row r="2937" spans="2:10">
      <c r="B2937" s="232"/>
      <c r="E2937" s="232"/>
      <c r="F2937" s="234"/>
      <c r="H2937" s="234"/>
      <c r="I2937" s="234"/>
      <c r="J2937" s="234"/>
    </row>
    <row r="2938" spans="2:10">
      <c r="B2938" s="232"/>
      <c r="E2938" s="232"/>
      <c r="F2938" s="234"/>
      <c r="H2938" s="234"/>
      <c r="I2938" s="234"/>
      <c r="J2938" s="234"/>
    </row>
    <row r="2939" spans="2:10">
      <c r="B2939" s="232"/>
      <c r="E2939" s="232"/>
      <c r="F2939" s="234"/>
      <c r="H2939" s="234"/>
      <c r="I2939" s="234"/>
      <c r="J2939" s="234"/>
    </row>
    <row r="2940" spans="2:10">
      <c r="B2940" s="232"/>
      <c r="E2940" s="232"/>
      <c r="F2940" s="234"/>
      <c r="H2940" s="234"/>
      <c r="I2940" s="234"/>
      <c r="J2940" s="234"/>
    </row>
    <row r="2941" spans="2:10">
      <c r="B2941" s="232"/>
      <c r="E2941" s="232"/>
      <c r="F2941" s="234"/>
      <c r="H2941" s="234"/>
      <c r="I2941" s="234"/>
      <c r="J2941" s="234"/>
    </row>
    <row r="2942" spans="2:10">
      <c r="B2942" s="232"/>
      <c r="E2942" s="232"/>
      <c r="F2942" s="234"/>
      <c r="H2942" s="234"/>
      <c r="I2942" s="234"/>
      <c r="J2942" s="234"/>
    </row>
    <row r="2943" spans="2:10">
      <c r="B2943" s="232"/>
      <c r="E2943" s="232"/>
      <c r="F2943" s="234"/>
      <c r="H2943" s="234"/>
      <c r="I2943" s="234"/>
      <c r="J2943" s="234"/>
    </row>
    <row r="2944" spans="2:10">
      <c r="B2944" s="232"/>
      <c r="E2944" s="232"/>
      <c r="F2944" s="234"/>
      <c r="H2944" s="234"/>
      <c r="I2944" s="234"/>
      <c r="J2944" s="234"/>
    </row>
    <row r="2945" spans="2:10">
      <c r="B2945" s="232"/>
      <c r="E2945" s="232"/>
      <c r="F2945" s="234"/>
      <c r="H2945" s="234"/>
      <c r="I2945" s="234"/>
      <c r="J2945" s="234"/>
    </row>
    <row r="2946" spans="2:10">
      <c r="B2946" s="232"/>
      <c r="E2946" s="232"/>
      <c r="F2946" s="234"/>
      <c r="H2946" s="234"/>
      <c r="I2946" s="234"/>
      <c r="J2946" s="234"/>
    </row>
    <row r="2947" spans="2:10">
      <c r="B2947" s="232"/>
      <c r="E2947" s="232"/>
      <c r="F2947" s="234"/>
      <c r="H2947" s="234"/>
      <c r="I2947" s="234"/>
      <c r="J2947" s="234"/>
    </row>
    <row r="2948" spans="2:10">
      <c r="B2948" s="232"/>
      <c r="E2948" s="232"/>
      <c r="F2948" s="234"/>
      <c r="H2948" s="234"/>
      <c r="I2948" s="234"/>
      <c r="J2948" s="234"/>
    </row>
    <row r="2949" spans="2:10">
      <c r="B2949" s="232"/>
      <c r="E2949" s="232"/>
      <c r="F2949" s="234"/>
      <c r="H2949" s="234"/>
      <c r="I2949" s="234"/>
      <c r="J2949" s="234"/>
    </row>
    <row r="2950" spans="2:10">
      <c r="B2950" s="232"/>
      <c r="E2950" s="232"/>
      <c r="F2950" s="234"/>
      <c r="H2950" s="234"/>
      <c r="I2950" s="234"/>
      <c r="J2950" s="234"/>
    </row>
    <row r="2951" spans="2:10">
      <c r="B2951" s="232"/>
      <c r="E2951" s="232"/>
      <c r="F2951" s="234"/>
      <c r="H2951" s="234"/>
      <c r="I2951" s="234"/>
      <c r="J2951" s="234"/>
    </row>
    <row r="2952" spans="2:10">
      <c r="B2952" s="232"/>
      <c r="E2952" s="232"/>
      <c r="F2952" s="234"/>
      <c r="H2952" s="234"/>
      <c r="I2952" s="234"/>
      <c r="J2952" s="234"/>
    </row>
    <row r="2953" spans="2:10">
      <c r="B2953" s="232"/>
      <c r="E2953" s="232"/>
      <c r="F2953" s="234"/>
      <c r="H2953" s="234"/>
      <c r="I2953" s="234"/>
      <c r="J2953" s="234"/>
    </row>
    <row r="2954" spans="2:10">
      <c r="B2954" s="232"/>
      <c r="E2954" s="232"/>
      <c r="F2954" s="234"/>
      <c r="H2954" s="234"/>
      <c r="I2954" s="234"/>
      <c r="J2954" s="234"/>
    </row>
    <row r="2955" spans="2:10">
      <c r="B2955" s="232"/>
      <c r="E2955" s="232"/>
      <c r="F2955" s="234"/>
      <c r="H2955" s="234"/>
      <c r="I2955" s="234"/>
      <c r="J2955" s="234"/>
    </row>
    <row r="2956" spans="2:10">
      <c r="B2956" s="232"/>
      <c r="E2956" s="232"/>
      <c r="F2956" s="234"/>
      <c r="H2956" s="234"/>
      <c r="I2956" s="234"/>
      <c r="J2956" s="234"/>
    </row>
    <row r="2957" spans="2:10">
      <c r="B2957" s="232"/>
      <c r="E2957" s="232"/>
      <c r="F2957" s="234"/>
      <c r="H2957" s="234"/>
      <c r="I2957" s="234"/>
      <c r="J2957" s="234"/>
    </row>
    <row r="2958" spans="2:10">
      <c r="B2958" s="232"/>
      <c r="E2958" s="232"/>
      <c r="F2958" s="234"/>
      <c r="H2958" s="234"/>
      <c r="I2958" s="234"/>
      <c r="J2958" s="234"/>
    </row>
    <row r="2959" spans="2:10">
      <c r="B2959" s="232"/>
      <c r="E2959" s="232"/>
      <c r="F2959" s="234"/>
      <c r="H2959" s="234"/>
      <c r="I2959" s="234"/>
      <c r="J2959" s="234"/>
    </row>
    <row r="2960" spans="2:10">
      <c r="B2960" s="232"/>
      <c r="E2960" s="232"/>
      <c r="F2960" s="234"/>
      <c r="H2960" s="234"/>
      <c r="I2960" s="234"/>
      <c r="J2960" s="234"/>
    </row>
    <row r="2961" spans="2:10">
      <c r="B2961" s="232"/>
      <c r="E2961" s="232"/>
      <c r="F2961" s="234"/>
      <c r="H2961" s="234"/>
      <c r="I2961" s="234"/>
      <c r="J2961" s="234"/>
    </row>
    <row r="2962" spans="2:10">
      <c r="B2962" s="232"/>
      <c r="E2962" s="232"/>
      <c r="F2962" s="234"/>
      <c r="H2962" s="234"/>
      <c r="I2962" s="234"/>
      <c r="J2962" s="234"/>
    </row>
    <row r="2963" spans="2:10">
      <c r="B2963" s="232"/>
      <c r="E2963" s="232"/>
      <c r="F2963" s="234"/>
      <c r="H2963" s="234"/>
      <c r="I2963" s="234"/>
      <c r="J2963" s="234"/>
    </row>
    <row r="2964" spans="2:10">
      <c r="B2964" s="232"/>
      <c r="E2964" s="232"/>
      <c r="F2964" s="234"/>
      <c r="H2964" s="234"/>
      <c r="I2964" s="234"/>
      <c r="J2964" s="234"/>
    </row>
    <row r="2965" spans="2:10">
      <c r="B2965" s="232"/>
      <c r="E2965" s="232"/>
      <c r="F2965" s="234"/>
      <c r="H2965" s="234"/>
      <c r="I2965" s="234"/>
      <c r="J2965" s="234"/>
    </row>
    <row r="2966" spans="2:10">
      <c r="B2966" s="232"/>
      <c r="E2966" s="232"/>
      <c r="F2966" s="234"/>
      <c r="H2966" s="234"/>
      <c r="I2966" s="234"/>
      <c r="J2966" s="234"/>
    </row>
    <row r="2967" spans="2:10">
      <c r="B2967" s="232"/>
      <c r="E2967" s="232"/>
      <c r="F2967" s="234"/>
      <c r="H2967" s="234"/>
      <c r="I2967" s="234"/>
      <c r="J2967" s="234"/>
    </row>
    <row r="2968" spans="2:10">
      <c r="B2968" s="232"/>
      <c r="E2968" s="232"/>
      <c r="F2968" s="234"/>
      <c r="H2968" s="234"/>
      <c r="I2968" s="234"/>
      <c r="J2968" s="234"/>
    </row>
    <row r="2969" spans="2:10">
      <c r="B2969" s="232"/>
      <c r="E2969" s="232"/>
      <c r="F2969" s="234"/>
      <c r="H2969" s="234"/>
      <c r="I2969" s="234"/>
      <c r="J2969" s="234"/>
    </row>
    <row r="2970" spans="2:10">
      <c r="B2970" s="232"/>
      <c r="E2970" s="232"/>
      <c r="F2970" s="234"/>
      <c r="H2970" s="234"/>
      <c r="I2970" s="234"/>
      <c r="J2970" s="234"/>
    </row>
    <row r="2971" spans="2:10">
      <c r="B2971" s="232"/>
      <c r="E2971" s="232"/>
      <c r="F2971" s="234"/>
      <c r="H2971" s="234"/>
      <c r="I2971" s="234"/>
      <c r="J2971" s="234"/>
    </row>
    <row r="2972" spans="2:10">
      <c r="B2972" s="232"/>
      <c r="E2972" s="232"/>
      <c r="F2972" s="234"/>
      <c r="H2972" s="234"/>
      <c r="I2972" s="234"/>
      <c r="J2972" s="234"/>
    </row>
    <row r="2973" spans="2:10">
      <c r="B2973" s="232"/>
      <c r="E2973" s="232"/>
      <c r="F2973" s="234"/>
      <c r="H2973" s="234"/>
      <c r="I2973" s="234"/>
      <c r="J2973" s="234"/>
    </row>
    <row r="2974" spans="2:10">
      <c r="B2974" s="232"/>
      <c r="E2974" s="232"/>
      <c r="F2974" s="234"/>
      <c r="H2974" s="234"/>
      <c r="I2974" s="234"/>
      <c r="J2974" s="234"/>
    </row>
    <row r="2975" spans="2:10">
      <c r="B2975" s="232"/>
      <c r="E2975" s="232"/>
      <c r="F2975" s="234"/>
      <c r="H2975" s="234"/>
      <c r="I2975" s="234"/>
      <c r="J2975" s="234"/>
    </row>
    <row r="2976" spans="2:10">
      <c r="B2976" s="232"/>
      <c r="E2976" s="232"/>
      <c r="F2976" s="234"/>
      <c r="H2976" s="234"/>
      <c r="I2976" s="234"/>
      <c r="J2976" s="234"/>
    </row>
    <row r="2977" spans="2:10">
      <c r="B2977" s="232"/>
      <c r="E2977" s="232"/>
      <c r="F2977" s="234"/>
      <c r="H2977" s="234"/>
      <c r="I2977" s="234"/>
      <c r="J2977" s="234"/>
    </row>
    <row r="2978" spans="2:10">
      <c r="B2978" s="232"/>
      <c r="E2978" s="232"/>
      <c r="F2978" s="234"/>
      <c r="H2978" s="234"/>
      <c r="I2978" s="234"/>
      <c r="J2978" s="234"/>
    </row>
    <row r="2979" spans="2:10">
      <c r="B2979" s="232"/>
      <c r="E2979" s="232"/>
      <c r="F2979" s="234"/>
      <c r="H2979" s="234"/>
      <c r="I2979" s="234"/>
      <c r="J2979" s="234"/>
    </row>
    <row r="2980" spans="2:10">
      <c r="B2980" s="232"/>
      <c r="E2980" s="232"/>
      <c r="F2980" s="234"/>
      <c r="H2980" s="234"/>
      <c r="I2980" s="234"/>
      <c r="J2980" s="234"/>
    </row>
    <row r="2981" spans="2:10">
      <c r="B2981" s="232"/>
      <c r="E2981" s="232"/>
      <c r="F2981" s="234"/>
      <c r="H2981" s="234"/>
      <c r="I2981" s="234"/>
      <c r="J2981" s="234"/>
    </row>
    <row r="2982" spans="2:10">
      <c r="B2982" s="232"/>
      <c r="E2982" s="232"/>
      <c r="F2982" s="234"/>
      <c r="H2982" s="234"/>
      <c r="I2982" s="234"/>
      <c r="J2982" s="234"/>
    </row>
    <row r="2983" spans="2:10">
      <c r="B2983" s="232"/>
      <c r="E2983" s="232"/>
      <c r="F2983" s="234"/>
      <c r="H2983" s="234"/>
      <c r="I2983" s="234"/>
      <c r="J2983" s="234"/>
    </row>
    <row r="2984" spans="2:10">
      <c r="B2984" s="232"/>
      <c r="E2984" s="232"/>
      <c r="F2984" s="234"/>
      <c r="H2984" s="234"/>
      <c r="I2984" s="234"/>
      <c r="J2984" s="234"/>
    </row>
    <row r="2985" spans="2:10">
      <c r="B2985" s="232"/>
      <c r="E2985" s="232"/>
      <c r="F2985" s="234"/>
      <c r="H2985" s="234"/>
      <c r="I2985" s="234"/>
      <c r="J2985" s="234"/>
    </row>
    <row r="2986" spans="2:10">
      <c r="B2986" s="232"/>
      <c r="E2986" s="232"/>
      <c r="F2986" s="234"/>
      <c r="H2986" s="234"/>
      <c r="I2986" s="234"/>
      <c r="J2986" s="234"/>
    </row>
    <row r="2987" spans="2:10">
      <c r="B2987" s="232"/>
      <c r="E2987" s="232"/>
      <c r="F2987" s="234"/>
      <c r="H2987" s="234"/>
      <c r="I2987" s="234"/>
      <c r="J2987" s="234"/>
    </row>
    <row r="2988" spans="2:10">
      <c r="B2988" s="232"/>
      <c r="E2988" s="232"/>
      <c r="F2988" s="234"/>
      <c r="H2988" s="234"/>
      <c r="I2988" s="234"/>
      <c r="J2988" s="234"/>
    </row>
    <row r="2989" spans="2:10">
      <c r="B2989" s="232"/>
      <c r="E2989" s="232"/>
      <c r="F2989" s="234"/>
      <c r="H2989" s="234"/>
      <c r="I2989" s="234"/>
      <c r="J2989" s="234"/>
    </row>
    <row r="2990" spans="2:10">
      <c r="B2990" s="232"/>
      <c r="E2990" s="232"/>
      <c r="F2990" s="234"/>
      <c r="H2990" s="234"/>
      <c r="I2990" s="234"/>
      <c r="J2990" s="234"/>
    </row>
    <row r="2991" spans="2:10">
      <c r="B2991" s="232"/>
      <c r="E2991" s="232"/>
      <c r="F2991" s="234"/>
      <c r="H2991" s="234"/>
      <c r="I2991" s="234"/>
      <c r="J2991" s="234"/>
    </row>
    <row r="2992" spans="2:10">
      <c r="B2992" s="232"/>
      <c r="E2992" s="232"/>
      <c r="F2992" s="234"/>
      <c r="H2992" s="234"/>
      <c r="I2992" s="234"/>
      <c r="J2992" s="234"/>
    </row>
    <row r="2993" spans="2:10">
      <c r="B2993" s="232"/>
      <c r="E2993" s="232"/>
      <c r="F2993" s="234"/>
      <c r="H2993" s="234"/>
      <c r="I2993" s="234"/>
      <c r="J2993" s="234"/>
    </row>
    <row r="2994" spans="2:10">
      <c r="B2994" s="232"/>
      <c r="E2994" s="232"/>
      <c r="F2994" s="234"/>
      <c r="H2994" s="234"/>
      <c r="I2994" s="234"/>
      <c r="J2994" s="234"/>
    </row>
    <row r="2995" spans="2:10">
      <c r="B2995" s="232"/>
      <c r="E2995" s="232"/>
      <c r="F2995" s="234"/>
      <c r="H2995" s="234"/>
      <c r="I2995" s="234"/>
      <c r="J2995" s="234"/>
    </row>
    <row r="2996" spans="2:10">
      <c r="B2996" s="232"/>
      <c r="E2996" s="232"/>
      <c r="F2996" s="234"/>
      <c r="H2996" s="234"/>
      <c r="I2996" s="234"/>
      <c r="J2996" s="234"/>
    </row>
    <row r="2997" spans="2:10">
      <c r="B2997" s="232"/>
      <c r="E2997" s="232"/>
      <c r="F2997" s="234"/>
      <c r="H2997" s="234"/>
      <c r="I2997" s="234"/>
      <c r="J2997" s="234"/>
    </row>
    <row r="2998" spans="2:10">
      <c r="B2998" s="232"/>
      <c r="E2998" s="232"/>
      <c r="F2998" s="234"/>
      <c r="H2998" s="234"/>
      <c r="I2998" s="234"/>
      <c r="J2998" s="234"/>
    </row>
    <row r="2999" spans="2:10">
      <c r="B2999" s="232"/>
      <c r="E2999" s="232"/>
      <c r="F2999" s="234"/>
      <c r="H2999" s="234"/>
      <c r="I2999" s="234"/>
      <c r="J2999" s="234"/>
    </row>
    <row r="3000" spans="2:10">
      <c r="B3000" s="232"/>
      <c r="E3000" s="232"/>
      <c r="F3000" s="234"/>
      <c r="H3000" s="234"/>
      <c r="I3000" s="234"/>
      <c r="J3000" s="234"/>
    </row>
    <row r="3001" spans="2:10">
      <c r="B3001" s="232"/>
      <c r="E3001" s="232"/>
      <c r="F3001" s="234"/>
      <c r="H3001" s="234"/>
      <c r="I3001" s="234"/>
      <c r="J3001" s="234"/>
    </row>
    <row r="3002" spans="2:10">
      <c r="B3002" s="232"/>
      <c r="E3002" s="232"/>
      <c r="F3002" s="234"/>
      <c r="H3002" s="234"/>
      <c r="I3002" s="234"/>
      <c r="J3002" s="234"/>
    </row>
    <row r="3003" spans="2:10">
      <c r="B3003" s="232"/>
      <c r="E3003" s="232"/>
      <c r="F3003" s="234"/>
      <c r="H3003" s="234"/>
      <c r="I3003" s="234"/>
      <c r="J3003" s="234"/>
    </row>
    <row r="3004" spans="2:10">
      <c r="B3004" s="232"/>
      <c r="E3004" s="232"/>
      <c r="F3004" s="234"/>
      <c r="H3004" s="234"/>
      <c r="I3004" s="234"/>
      <c r="J3004" s="234"/>
    </row>
    <row r="3005" spans="2:10">
      <c r="B3005" s="232"/>
      <c r="E3005" s="232"/>
      <c r="F3005" s="234"/>
      <c r="H3005" s="234"/>
      <c r="I3005" s="234"/>
      <c r="J3005" s="234"/>
    </row>
    <row r="3006" spans="2:10">
      <c r="B3006" s="232"/>
      <c r="E3006" s="232"/>
      <c r="F3006" s="234"/>
      <c r="H3006" s="234"/>
      <c r="I3006" s="234"/>
      <c r="J3006" s="234"/>
    </row>
    <row r="3007" spans="2:10">
      <c r="B3007" s="232"/>
      <c r="E3007" s="232"/>
      <c r="F3007" s="234"/>
      <c r="H3007" s="234"/>
      <c r="I3007" s="234"/>
      <c r="J3007" s="234"/>
    </row>
    <row r="3008" spans="2:10">
      <c r="B3008" s="232"/>
      <c r="E3008" s="232"/>
      <c r="F3008" s="234"/>
      <c r="H3008" s="234"/>
      <c r="I3008" s="234"/>
      <c r="J3008" s="234"/>
    </row>
    <row r="3009" spans="2:10">
      <c r="B3009" s="232"/>
      <c r="E3009" s="232"/>
      <c r="F3009" s="234"/>
      <c r="H3009" s="234"/>
      <c r="I3009" s="234"/>
      <c r="J3009" s="234"/>
    </row>
    <row r="3010" spans="2:10">
      <c r="B3010" s="232"/>
      <c r="E3010" s="232"/>
      <c r="F3010" s="234"/>
      <c r="H3010" s="234"/>
      <c r="I3010" s="234"/>
      <c r="J3010" s="234"/>
    </row>
    <row r="3011" spans="2:10">
      <c r="B3011" s="232"/>
      <c r="E3011" s="232"/>
      <c r="F3011" s="234"/>
      <c r="H3011" s="234"/>
      <c r="I3011" s="234"/>
      <c r="J3011" s="234"/>
    </row>
    <row r="3012" spans="2:10">
      <c r="B3012" s="232"/>
      <c r="E3012" s="232"/>
      <c r="F3012" s="234"/>
      <c r="H3012" s="234"/>
      <c r="I3012" s="234"/>
      <c r="J3012" s="234"/>
    </row>
    <row r="3013" spans="2:10">
      <c r="B3013" s="232"/>
      <c r="E3013" s="232"/>
      <c r="F3013" s="234"/>
      <c r="H3013" s="234"/>
      <c r="I3013" s="234"/>
      <c r="J3013" s="234"/>
    </row>
    <row r="3014" spans="2:10">
      <c r="B3014" s="232"/>
      <c r="E3014" s="232"/>
      <c r="F3014" s="234"/>
      <c r="H3014" s="234"/>
      <c r="I3014" s="234"/>
      <c r="J3014" s="234"/>
    </row>
    <row r="3015" spans="2:10">
      <c r="B3015" s="232"/>
      <c r="E3015" s="232"/>
      <c r="F3015" s="234"/>
      <c r="H3015" s="234"/>
      <c r="I3015" s="234"/>
      <c r="J3015" s="234"/>
    </row>
    <row r="3016" spans="2:10">
      <c r="B3016" s="232"/>
      <c r="E3016" s="232"/>
      <c r="F3016" s="234"/>
      <c r="H3016" s="234"/>
      <c r="I3016" s="234"/>
      <c r="J3016" s="234"/>
    </row>
    <row r="3017" spans="2:10">
      <c r="B3017" s="232"/>
      <c r="E3017" s="232"/>
      <c r="F3017" s="234"/>
      <c r="H3017" s="234"/>
      <c r="I3017" s="234"/>
      <c r="J3017" s="234"/>
    </row>
    <row r="3018" spans="2:10">
      <c r="B3018" s="232"/>
      <c r="E3018" s="232"/>
      <c r="F3018" s="234"/>
      <c r="H3018" s="234"/>
      <c r="I3018" s="234"/>
      <c r="J3018" s="234"/>
    </row>
    <row r="3019" spans="2:10">
      <c r="B3019" s="232"/>
      <c r="E3019" s="232"/>
      <c r="F3019" s="234"/>
      <c r="H3019" s="234"/>
      <c r="I3019" s="234"/>
      <c r="J3019" s="234"/>
    </row>
    <row r="3020" spans="2:10">
      <c r="B3020" s="232"/>
      <c r="E3020" s="232"/>
      <c r="F3020" s="234"/>
      <c r="H3020" s="234"/>
      <c r="I3020" s="234"/>
      <c r="J3020" s="234"/>
    </row>
    <row r="3021" spans="2:10">
      <c r="B3021" s="232"/>
      <c r="E3021" s="232"/>
      <c r="F3021" s="234"/>
      <c r="H3021" s="234"/>
      <c r="I3021" s="234"/>
      <c r="J3021" s="234"/>
    </row>
    <row r="3022" spans="2:10">
      <c r="B3022" s="232"/>
      <c r="E3022" s="232"/>
      <c r="F3022" s="234"/>
      <c r="H3022" s="234"/>
      <c r="I3022" s="234"/>
      <c r="J3022" s="234"/>
    </row>
    <row r="3023" spans="2:10">
      <c r="B3023" s="232"/>
      <c r="E3023" s="232"/>
      <c r="F3023" s="234"/>
      <c r="H3023" s="234"/>
      <c r="I3023" s="234"/>
      <c r="J3023" s="234"/>
    </row>
    <row r="3024" spans="2:10">
      <c r="B3024" s="232"/>
      <c r="E3024" s="232"/>
      <c r="F3024" s="234"/>
      <c r="H3024" s="234"/>
      <c r="I3024" s="234"/>
      <c r="J3024" s="234"/>
    </row>
    <row r="3025" spans="2:10">
      <c r="B3025" s="232"/>
      <c r="E3025" s="232"/>
      <c r="F3025" s="234"/>
      <c r="H3025" s="234"/>
      <c r="I3025" s="234"/>
      <c r="J3025" s="234"/>
    </row>
    <row r="3026" spans="2:10">
      <c r="B3026" s="232"/>
      <c r="E3026" s="232"/>
      <c r="F3026" s="234"/>
      <c r="H3026" s="234"/>
      <c r="I3026" s="234"/>
      <c r="J3026" s="234"/>
    </row>
    <row r="3027" spans="2:10">
      <c r="B3027" s="232"/>
      <c r="E3027" s="232"/>
      <c r="F3027" s="234"/>
      <c r="H3027" s="234"/>
      <c r="I3027" s="234"/>
      <c r="J3027" s="234"/>
    </row>
    <row r="3028" spans="2:10">
      <c r="B3028" s="232"/>
      <c r="E3028" s="232"/>
      <c r="F3028" s="234"/>
      <c r="H3028" s="234"/>
      <c r="I3028" s="234"/>
      <c r="J3028" s="234"/>
    </row>
    <row r="3029" spans="2:10">
      <c r="B3029" s="232"/>
      <c r="E3029" s="232"/>
      <c r="F3029" s="234"/>
      <c r="H3029" s="234"/>
      <c r="I3029" s="234"/>
      <c r="J3029" s="234"/>
    </row>
    <row r="3030" spans="2:10">
      <c r="B3030" s="232"/>
      <c r="E3030" s="232"/>
      <c r="F3030" s="234"/>
      <c r="H3030" s="234"/>
      <c r="I3030" s="234"/>
      <c r="J3030" s="234"/>
    </row>
    <row r="3031" spans="2:10">
      <c r="B3031" s="232"/>
      <c r="E3031" s="232"/>
      <c r="F3031" s="234"/>
      <c r="H3031" s="234"/>
      <c r="I3031" s="234"/>
      <c r="J3031" s="234"/>
    </row>
    <row r="3032" spans="2:10">
      <c r="B3032" s="232"/>
      <c r="E3032" s="232"/>
      <c r="F3032" s="234"/>
      <c r="H3032" s="234"/>
      <c r="I3032" s="234"/>
      <c r="J3032" s="234"/>
    </row>
    <row r="3033" spans="2:10">
      <c r="B3033" s="232"/>
      <c r="E3033" s="232"/>
      <c r="F3033" s="234"/>
      <c r="H3033" s="234"/>
      <c r="I3033" s="234"/>
      <c r="J3033" s="234"/>
    </row>
    <row r="3034" spans="2:10">
      <c r="B3034" s="232"/>
      <c r="E3034" s="232"/>
      <c r="F3034" s="234"/>
      <c r="H3034" s="234"/>
      <c r="I3034" s="234"/>
      <c r="J3034" s="234"/>
    </row>
    <row r="3035" spans="2:10">
      <c r="B3035" s="232"/>
      <c r="E3035" s="232"/>
      <c r="F3035" s="234"/>
      <c r="H3035" s="234"/>
      <c r="I3035" s="234"/>
      <c r="J3035" s="234"/>
    </row>
    <row r="3036" spans="2:10">
      <c r="B3036" s="232"/>
      <c r="E3036" s="232"/>
      <c r="F3036" s="234"/>
      <c r="H3036" s="234"/>
      <c r="I3036" s="234"/>
      <c r="J3036" s="234"/>
    </row>
    <row r="3037" spans="2:10">
      <c r="B3037" s="232"/>
      <c r="E3037" s="232"/>
      <c r="F3037" s="234"/>
      <c r="H3037" s="234"/>
      <c r="I3037" s="234"/>
      <c r="J3037" s="234"/>
    </row>
    <row r="3038" spans="2:10">
      <c r="B3038" s="232"/>
      <c r="E3038" s="232"/>
      <c r="F3038" s="234"/>
      <c r="H3038" s="234"/>
      <c r="I3038" s="234"/>
      <c r="J3038" s="234"/>
    </row>
    <row r="3039" spans="2:10">
      <c r="B3039" s="232"/>
      <c r="E3039" s="232"/>
      <c r="F3039" s="234"/>
      <c r="H3039" s="234"/>
      <c r="I3039" s="234"/>
      <c r="J3039" s="234"/>
    </row>
    <row r="3040" spans="2:10">
      <c r="B3040" s="232"/>
      <c r="E3040" s="232"/>
      <c r="F3040" s="234"/>
      <c r="H3040" s="234"/>
      <c r="I3040" s="234"/>
      <c r="J3040" s="234"/>
    </row>
    <row r="3041" spans="2:10">
      <c r="B3041" s="232"/>
      <c r="E3041" s="232"/>
      <c r="F3041" s="234"/>
      <c r="H3041" s="234"/>
      <c r="I3041" s="234"/>
      <c r="J3041" s="234"/>
    </row>
    <row r="3042" spans="2:10">
      <c r="B3042" s="232"/>
      <c r="E3042" s="232"/>
      <c r="F3042" s="234"/>
      <c r="H3042" s="234"/>
      <c r="I3042" s="234"/>
      <c r="J3042" s="234"/>
    </row>
    <row r="3043" spans="2:10">
      <c r="B3043" s="232"/>
      <c r="E3043" s="232"/>
      <c r="F3043" s="234"/>
      <c r="H3043" s="234"/>
      <c r="I3043" s="234"/>
      <c r="J3043" s="234"/>
    </row>
    <row r="3044" spans="2:10">
      <c r="B3044" s="232"/>
      <c r="E3044" s="232"/>
      <c r="F3044" s="234"/>
      <c r="H3044" s="234"/>
      <c r="I3044" s="234"/>
      <c r="J3044" s="234"/>
    </row>
    <row r="3045" spans="2:10">
      <c r="B3045" s="232"/>
      <c r="E3045" s="232"/>
      <c r="F3045" s="234"/>
      <c r="H3045" s="234"/>
      <c r="I3045" s="234"/>
      <c r="J3045" s="234"/>
    </row>
    <row r="3046" spans="2:10">
      <c r="B3046" s="232"/>
      <c r="E3046" s="232"/>
      <c r="F3046" s="234"/>
      <c r="H3046" s="234"/>
      <c r="I3046" s="234"/>
      <c r="J3046" s="234"/>
    </row>
    <row r="3047" spans="2:10">
      <c r="B3047" s="232"/>
      <c r="E3047" s="232"/>
      <c r="F3047" s="234"/>
      <c r="H3047" s="234"/>
      <c r="I3047" s="234"/>
      <c r="J3047" s="234"/>
    </row>
    <row r="3048" spans="2:10">
      <c r="B3048" s="232"/>
      <c r="E3048" s="232"/>
      <c r="F3048" s="234"/>
      <c r="H3048" s="234"/>
      <c r="I3048" s="234"/>
      <c r="J3048" s="234"/>
    </row>
    <row r="3049" spans="2:10">
      <c r="B3049" s="232"/>
      <c r="E3049" s="232"/>
      <c r="F3049" s="234"/>
      <c r="H3049" s="234"/>
      <c r="I3049" s="234"/>
      <c r="J3049" s="234"/>
    </row>
    <row r="3050" spans="2:10">
      <c r="B3050" s="232"/>
      <c r="E3050" s="232"/>
      <c r="F3050" s="234"/>
      <c r="H3050" s="234"/>
      <c r="I3050" s="234"/>
      <c r="J3050" s="234"/>
    </row>
    <row r="3051" spans="2:10">
      <c r="B3051" s="232"/>
      <c r="E3051" s="232"/>
      <c r="F3051" s="234"/>
      <c r="H3051" s="234"/>
      <c r="I3051" s="234"/>
      <c r="J3051" s="234"/>
    </row>
    <row r="3052" spans="2:10">
      <c r="B3052" s="232"/>
      <c r="E3052" s="232"/>
      <c r="F3052" s="234"/>
      <c r="H3052" s="234"/>
      <c r="I3052" s="234"/>
      <c r="J3052" s="234"/>
    </row>
    <row r="3053" spans="2:10">
      <c r="B3053" s="232"/>
      <c r="E3053" s="232"/>
      <c r="F3053" s="234"/>
      <c r="H3053" s="234"/>
      <c r="I3053" s="234"/>
      <c r="J3053" s="234"/>
    </row>
    <row r="3054" spans="2:10">
      <c r="B3054" s="232"/>
      <c r="E3054" s="232"/>
      <c r="F3054" s="234"/>
      <c r="H3054" s="234"/>
      <c r="I3054" s="234"/>
      <c r="J3054" s="234"/>
    </row>
    <row r="3055" spans="2:10">
      <c r="B3055" s="232"/>
      <c r="E3055" s="232"/>
      <c r="F3055" s="234"/>
      <c r="H3055" s="234"/>
      <c r="I3055" s="234"/>
      <c r="J3055" s="234"/>
    </row>
    <row r="3056" spans="2:10">
      <c r="B3056" s="232"/>
      <c r="E3056" s="232"/>
      <c r="F3056" s="234"/>
      <c r="H3056" s="234"/>
      <c r="I3056" s="234"/>
      <c r="J3056" s="234"/>
    </row>
    <row r="3057" spans="2:10">
      <c r="B3057" s="232"/>
      <c r="E3057" s="232"/>
      <c r="F3057" s="234"/>
      <c r="H3057" s="234"/>
      <c r="I3057" s="234"/>
      <c r="J3057" s="234"/>
    </row>
    <row r="3058" spans="2:10">
      <c r="B3058" s="232"/>
      <c r="E3058" s="232"/>
      <c r="F3058" s="234"/>
      <c r="H3058" s="234"/>
      <c r="I3058" s="234"/>
      <c r="J3058" s="234"/>
    </row>
    <row r="3059" spans="2:10">
      <c r="B3059" s="232"/>
      <c r="E3059" s="232"/>
      <c r="F3059" s="234"/>
      <c r="H3059" s="234"/>
      <c r="I3059" s="234"/>
      <c r="J3059" s="234"/>
    </row>
    <row r="3060" spans="2:10">
      <c r="B3060" s="232"/>
      <c r="E3060" s="232"/>
      <c r="F3060" s="234"/>
      <c r="H3060" s="234"/>
      <c r="I3060" s="234"/>
      <c r="J3060" s="234"/>
    </row>
    <row r="3061" spans="2:10">
      <c r="B3061" s="232"/>
      <c r="E3061" s="232"/>
      <c r="F3061" s="234"/>
      <c r="H3061" s="234"/>
      <c r="I3061" s="234"/>
      <c r="J3061" s="234"/>
    </row>
    <row r="3062" spans="2:10">
      <c r="B3062" s="232"/>
      <c r="E3062" s="232"/>
      <c r="F3062" s="234"/>
      <c r="H3062" s="234"/>
      <c r="I3062" s="234"/>
      <c r="J3062" s="234"/>
    </row>
    <row r="3063" spans="2:10">
      <c r="B3063" s="232"/>
      <c r="E3063" s="232"/>
      <c r="F3063" s="234"/>
      <c r="H3063" s="234"/>
      <c r="I3063" s="234"/>
      <c r="J3063" s="234"/>
    </row>
    <row r="3064" spans="2:10">
      <c r="B3064" s="232"/>
      <c r="E3064" s="232"/>
      <c r="F3064" s="234"/>
      <c r="H3064" s="234"/>
      <c r="I3064" s="234"/>
      <c r="J3064" s="234"/>
    </row>
    <row r="3065" spans="2:10">
      <c r="B3065" s="232"/>
      <c r="E3065" s="232"/>
      <c r="F3065" s="234"/>
      <c r="H3065" s="234"/>
      <c r="I3065" s="234"/>
      <c r="J3065" s="234"/>
    </row>
    <row r="3066" spans="2:10">
      <c r="B3066" s="232"/>
      <c r="E3066" s="232"/>
      <c r="F3066" s="234"/>
      <c r="H3066" s="234"/>
      <c r="I3066" s="234"/>
      <c r="J3066" s="234"/>
    </row>
    <row r="3067" spans="2:10">
      <c r="B3067" s="232"/>
      <c r="E3067" s="232"/>
      <c r="F3067" s="234"/>
      <c r="H3067" s="234"/>
      <c r="I3067" s="234"/>
      <c r="J3067" s="234"/>
    </row>
    <row r="3068" spans="2:10">
      <c r="B3068" s="232"/>
      <c r="E3068" s="232"/>
      <c r="F3068" s="234"/>
      <c r="H3068" s="234"/>
      <c r="I3068" s="234"/>
      <c r="J3068" s="234"/>
    </row>
    <row r="3069" spans="2:10">
      <c r="B3069" s="232"/>
      <c r="E3069" s="232"/>
      <c r="F3069" s="234"/>
      <c r="H3069" s="234"/>
      <c r="I3069" s="234"/>
      <c r="J3069" s="234"/>
    </row>
    <row r="3070" spans="2:10">
      <c r="B3070" s="232"/>
      <c r="E3070" s="232"/>
      <c r="F3070" s="234"/>
      <c r="H3070" s="234"/>
      <c r="I3070" s="234"/>
      <c r="J3070" s="234"/>
    </row>
    <row r="3071" spans="2:10">
      <c r="B3071" s="232"/>
      <c r="E3071" s="232"/>
      <c r="F3071" s="234"/>
      <c r="H3071" s="234"/>
      <c r="I3071" s="234"/>
      <c r="J3071" s="234"/>
    </row>
    <row r="3072" spans="2:10">
      <c r="B3072" s="232"/>
      <c r="E3072" s="232"/>
      <c r="F3072" s="234"/>
      <c r="H3072" s="234"/>
      <c r="I3072" s="234"/>
      <c r="J3072" s="234"/>
    </row>
    <row r="3073" spans="2:10">
      <c r="B3073" s="232"/>
      <c r="E3073" s="232"/>
      <c r="F3073" s="234"/>
      <c r="H3073" s="234"/>
      <c r="I3073" s="234"/>
      <c r="J3073" s="234"/>
    </row>
    <row r="3074" spans="2:10">
      <c r="B3074" s="232"/>
      <c r="E3074" s="232"/>
      <c r="F3074" s="234"/>
      <c r="H3074" s="234"/>
      <c r="I3074" s="234"/>
      <c r="J3074" s="234"/>
    </row>
    <row r="3075" spans="2:10">
      <c r="B3075" s="232"/>
      <c r="E3075" s="232"/>
      <c r="F3075" s="234"/>
      <c r="H3075" s="234"/>
      <c r="I3075" s="234"/>
      <c r="J3075" s="234"/>
    </row>
    <row r="3076" spans="2:10">
      <c r="B3076" s="232"/>
      <c r="E3076" s="232"/>
      <c r="F3076" s="234"/>
      <c r="H3076" s="234"/>
      <c r="I3076" s="234"/>
      <c r="J3076" s="234"/>
    </row>
    <row r="3077" spans="2:10">
      <c r="B3077" s="232"/>
      <c r="E3077" s="232"/>
      <c r="F3077" s="234"/>
      <c r="H3077" s="234"/>
      <c r="I3077" s="234"/>
      <c r="J3077" s="234"/>
    </row>
    <row r="3078" spans="2:10">
      <c r="B3078" s="232"/>
      <c r="E3078" s="232"/>
      <c r="F3078" s="234"/>
      <c r="H3078" s="234"/>
      <c r="I3078" s="234"/>
      <c r="J3078" s="234"/>
    </row>
    <row r="3079" spans="2:10">
      <c r="B3079" s="232"/>
      <c r="E3079" s="232"/>
      <c r="F3079" s="234"/>
      <c r="H3079" s="234"/>
      <c r="I3079" s="234"/>
      <c r="J3079" s="234"/>
    </row>
    <row r="3080" spans="2:10">
      <c r="B3080" s="232"/>
      <c r="E3080" s="232"/>
      <c r="F3080" s="234"/>
      <c r="H3080" s="234"/>
      <c r="I3080" s="234"/>
      <c r="J3080" s="234"/>
    </row>
    <row r="3081" spans="2:10">
      <c r="B3081" s="232"/>
      <c r="E3081" s="232"/>
      <c r="F3081" s="234"/>
      <c r="H3081" s="234"/>
      <c r="I3081" s="234"/>
      <c r="J3081" s="234"/>
    </row>
    <row r="3082" spans="2:10">
      <c r="B3082" s="232"/>
      <c r="E3082" s="232"/>
      <c r="F3082" s="234"/>
      <c r="H3082" s="234"/>
      <c r="I3082" s="234"/>
      <c r="J3082" s="234"/>
    </row>
    <row r="3083" spans="2:10">
      <c r="B3083" s="232"/>
      <c r="E3083" s="232"/>
      <c r="F3083" s="234"/>
      <c r="H3083" s="234"/>
      <c r="I3083" s="234"/>
      <c r="J3083" s="234"/>
    </row>
    <row r="3084" spans="2:10">
      <c r="B3084" s="232"/>
      <c r="E3084" s="232"/>
      <c r="F3084" s="234"/>
      <c r="H3084" s="234"/>
      <c r="I3084" s="234"/>
      <c r="J3084" s="234"/>
    </row>
    <row r="3085" spans="2:10">
      <c r="B3085" s="232"/>
      <c r="E3085" s="232"/>
      <c r="F3085" s="234"/>
      <c r="H3085" s="234"/>
      <c r="I3085" s="234"/>
      <c r="J3085" s="234"/>
    </row>
    <row r="3086" spans="2:10">
      <c r="B3086" s="232"/>
      <c r="E3086" s="232"/>
      <c r="F3086" s="234"/>
      <c r="H3086" s="234"/>
      <c r="I3086" s="234"/>
      <c r="J3086" s="234"/>
    </row>
    <row r="3087" spans="2:10">
      <c r="B3087" s="232"/>
      <c r="E3087" s="232"/>
      <c r="F3087" s="234"/>
      <c r="H3087" s="234"/>
      <c r="I3087" s="234"/>
      <c r="J3087" s="234"/>
    </row>
    <row r="3088" spans="2:10">
      <c r="B3088" s="232"/>
      <c r="E3088" s="232"/>
      <c r="F3088" s="234"/>
      <c r="H3088" s="234"/>
      <c r="I3088" s="234"/>
      <c r="J3088" s="234"/>
    </row>
    <row r="3089" spans="2:10">
      <c r="B3089" s="232"/>
      <c r="E3089" s="232"/>
      <c r="F3089" s="234"/>
      <c r="H3089" s="234"/>
      <c r="I3089" s="234"/>
      <c r="J3089" s="234"/>
    </row>
    <row r="3090" spans="2:10">
      <c r="B3090" s="232"/>
      <c r="E3090" s="232"/>
      <c r="F3090" s="234"/>
      <c r="H3090" s="234"/>
      <c r="I3090" s="234"/>
      <c r="J3090" s="234"/>
    </row>
    <row r="3091" spans="2:10">
      <c r="B3091" s="232"/>
      <c r="E3091" s="232"/>
      <c r="F3091" s="234"/>
      <c r="H3091" s="234"/>
      <c r="I3091" s="234"/>
      <c r="J3091" s="234"/>
    </row>
    <row r="3092" spans="2:10">
      <c r="B3092" s="232"/>
      <c r="E3092" s="232"/>
      <c r="F3092" s="234"/>
      <c r="H3092" s="234"/>
      <c r="I3092" s="234"/>
      <c r="J3092" s="234"/>
    </row>
    <row r="3093" spans="2:10">
      <c r="B3093" s="232"/>
      <c r="E3093" s="232"/>
      <c r="F3093" s="234"/>
      <c r="H3093" s="234"/>
      <c r="I3093" s="234"/>
      <c r="J3093" s="234"/>
    </row>
    <row r="3094" spans="2:10">
      <c r="B3094" s="232"/>
      <c r="E3094" s="232"/>
      <c r="F3094" s="234"/>
      <c r="H3094" s="234"/>
      <c r="I3094" s="234"/>
      <c r="J3094" s="234"/>
    </row>
    <row r="3095" spans="2:10">
      <c r="B3095" s="232"/>
      <c r="E3095" s="232"/>
      <c r="F3095" s="234"/>
      <c r="H3095" s="234"/>
      <c r="I3095" s="234"/>
      <c r="J3095" s="234"/>
    </row>
    <row r="3096" spans="2:10">
      <c r="B3096" s="232"/>
      <c r="E3096" s="232"/>
      <c r="F3096" s="234"/>
      <c r="H3096" s="234"/>
      <c r="I3096" s="234"/>
      <c r="J3096" s="234"/>
    </row>
    <row r="3097" spans="2:10">
      <c r="B3097" s="232"/>
      <c r="E3097" s="232"/>
      <c r="F3097" s="234"/>
      <c r="H3097" s="234"/>
      <c r="I3097" s="234"/>
      <c r="J3097" s="234"/>
    </row>
    <row r="3098" spans="2:10">
      <c r="B3098" s="232"/>
      <c r="E3098" s="232"/>
      <c r="F3098" s="234"/>
      <c r="H3098" s="234"/>
      <c r="I3098" s="234"/>
      <c r="J3098" s="234"/>
    </row>
    <row r="3099" spans="2:10">
      <c r="B3099" s="232"/>
      <c r="E3099" s="232"/>
      <c r="F3099" s="234"/>
      <c r="H3099" s="234"/>
      <c r="I3099" s="234"/>
      <c r="J3099" s="234"/>
    </row>
    <row r="3100" spans="2:10">
      <c r="B3100" s="232"/>
      <c r="E3100" s="232"/>
      <c r="F3100" s="234"/>
      <c r="H3100" s="234"/>
      <c r="I3100" s="234"/>
      <c r="J3100" s="234"/>
    </row>
    <row r="3101" spans="2:10">
      <c r="B3101" s="232"/>
      <c r="E3101" s="232"/>
      <c r="F3101" s="234"/>
      <c r="H3101" s="234"/>
      <c r="I3101" s="234"/>
      <c r="J3101" s="234"/>
    </row>
    <row r="3102" spans="2:10">
      <c r="B3102" s="232"/>
      <c r="E3102" s="232"/>
      <c r="F3102" s="234"/>
      <c r="H3102" s="234"/>
      <c r="I3102" s="234"/>
      <c r="J3102" s="234"/>
    </row>
    <row r="3103" spans="2:10">
      <c r="B3103" s="232"/>
      <c r="E3103" s="232"/>
      <c r="F3103" s="234"/>
      <c r="H3103" s="234"/>
      <c r="I3103" s="234"/>
      <c r="J3103" s="234"/>
    </row>
    <row r="3104" spans="2:10">
      <c r="B3104" s="232"/>
      <c r="E3104" s="232"/>
      <c r="F3104" s="234"/>
      <c r="H3104" s="234"/>
      <c r="I3104" s="234"/>
      <c r="J3104" s="234"/>
    </row>
    <row r="3105" spans="2:10">
      <c r="B3105" s="232"/>
      <c r="E3105" s="232"/>
      <c r="F3105" s="234"/>
      <c r="H3105" s="234"/>
      <c r="I3105" s="234"/>
      <c r="J3105" s="234"/>
    </row>
    <row r="3106" spans="2:10">
      <c r="B3106" s="232"/>
      <c r="E3106" s="232"/>
      <c r="F3106" s="234"/>
      <c r="H3106" s="234"/>
      <c r="I3106" s="234"/>
      <c r="J3106" s="234"/>
    </row>
    <row r="3107" spans="2:10">
      <c r="B3107" s="232"/>
      <c r="E3107" s="232"/>
      <c r="F3107" s="234"/>
      <c r="H3107" s="234"/>
      <c r="I3107" s="234"/>
      <c r="J3107" s="234"/>
    </row>
    <row r="3108" spans="2:10">
      <c r="B3108" s="232"/>
      <c r="E3108" s="232"/>
      <c r="F3108" s="234"/>
      <c r="H3108" s="234"/>
      <c r="I3108" s="234"/>
      <c r="J3108" s="234"/>
    </row>
    <row r="3109" spans="2:10">
      <c r="B3109" s="232"/>
      <c r="E3109" s="232"/>
      <c r="F3109" s="234"/>
      <c r="H3109" s="234"/>
      <c r="I3109" s="234"/>
      <c r="J3109" s="234"/>
    </row>
    <row r="3110" spans="2:10">
      <c r="B3110" s="232"/>
      <c r="E3110" s="232"/>
      <c r="F3110" s="234"/>
      <c r="H3110" s="234"/>
      <c r="I3110" s="234"/>
      <c r="J3110" s="234"/>
    </row>
    <row r="3111" spans="2:10">
      <c r="B3111" s="232"/>
      <c r="E3111" s="232"/>
      <c r="F3111" s="234"/>
      <c r="H3111" s="234"/>
      <c r="I3111" s="234"/>
      <c r="J3111" s="234"/>
    </row>
    <row r="3112" spans="2:10">
      <c r="B3112" s="232"/>
      <c r="E3112" s="232"/>
      <c r="F3112" s="234"/>
      <c r="H3112" s="234"/>
      <c r="I3112" s="234"/>
      <c r="J3112" s="234"/>
    </row>
    <row r="3113" spans="2:10">
      <c r="B3113" s="232"/>
      <c r="E3113" s="232"/>
      <c r="F3113" s="234"/>
      <c r="H3113" s="234"/>
      <c r="I3113" s="234"/>
      <c r="J3113" s="234"/>
    </row>
    <row r="3114" spans="2:10">
      <c r="B3114" s="232"/>
      <c r="E3114" s="232"/>
      <c r="F3114" s="234"/>
      <c r="H3114" s="234"/>
      <c r="I3114" s="234"/>
      <c r="J3114" s="234"/>
    </row>
    <row r="3115" spans="2:10">
      <c r="B3115" s="232"/>
      <c r="E3115" s="232"/>
      <c r="F3115" s="234"/>
      <c r="H3115" s="234"/>
      <c r="I3115" s="234"/>
      <c r="J3115" s="234"/>
    </row>
    <row r="3116" spans="2:10">
      <c r="B3116" s="232"/>
      <c r="E3116" s="232"/>
      <c r="F3116" s="234"/>
      <c r="H3116" s="234"/>
      <c r="I3116" s="234"/>
      <c r="J3116" s="234"/>
    </row>
    <row r="3117" spans="2:10">
      <c r="B3117" s="232"/>
      <c r="E3117" s="232"/>
      <c r="F3117" s="234"/>
      <c r="H3117" s="234"/>
      <c r="I3117" s="234"/>
      <c r="J3117" s="234"/>
    </row>
    <row r="3118" spans="2:10">
      <c r="B3118" s="232"/>
      <c r="E3118" s="232"/>
      <c r="F3118" s="234"/>
      <c r="H3118" s="234"/>
      <c r="I3118" s="234"/>
      <c r="J3118" s="234"/>
    </row>
    <row r="3119" spans="2:10">
      <c r="B3119" s="232"/>
      <c r="E3119" s="232"/>
      <c r="F3119" s="234"/>
      <c r="H3119" s="234"/>
      <c r="I3119" s="234"/>
      <c r="J3119" s="234"/>
    </row>
    <row r="3120" spans="2:10">
      <c r="B3120" s="232"/>
      <c r="E3120" s="232"/>
      <c r="F3120" s="234"/>
      <c r="H3120" s="234"/>
      <c r="I3120" s="234"/>
      <c r="J3120" s="234"/>
    </row>
    <row r="3121" spans="2:10">
      <c r="B3121" s="232"/>
      <c r="E3121" s="232"/>
      <c r="F3121" s="234"/>
      <c r="H3121" s="234"/>
      <c r="I3121" s="234"/>
      <c r="J3121" s="234"/>
    </row>
    <row r="3122" spans="2:10">
      <c r="B3122" s="232"/>
      <c r="E3122" s="232"/>
      <c r="F3122" s="234"/>
      <c r="H3122" s="234"/>
      <c r="I3122" s="234"/>
      <c r="J3122" s="234"/>
    </row>
    <row r="3123" spans="2:10">
      <c r="B3123" s="232"/>
      <c r="E3123" s="232"/>
      <c r="F3123" s="234"/>
      <c r="H3123" s="234"/>
      <c r="I3123" s="234"/>
      <c r="J3123" s="234"/>
    </row>
    <row r="3124" spans="2:10">
      <c r="B3124" s="232"/>
      <c r="E3124" s="232"/>
      <c r="F3124" s="234"/>
      <c r="H3124" s="234"/>
      <c r="I3124" s="234"/>
      <c r="J3124" s="234"/>
    </row>
    <row r="3125" spans="2:10">
      <c r="B3125" s="232"/>
      <c r="E3125" s="232"/>
      <c r="F3125" s="234"/>
      <c r="H3125" s="234"/>
      <c r="I3125" s="234"/>
      <c r="J3125" s="234"/>
    </row>
    <row r="3126" spans="2:10">
      <c r="B3126" s="232"/>
      <c r="E3126" s="232"/>
      <c r="F3126" s="234"/>
      <c r="H3126" s="234"/>
      <c r="I3126" s="234"/>
      <c r="J3126" s="234"/>
    </row>
    <row r="3127" spans="2:10">
      <c r="B3127" s="232"/>
      <c r="E3127" s="232"/>
      <c r="F3127" s="234"/>
      <c r="H3127" s="234"/>
      <c r="I3127" s="234"/>
      <c r="J3127" s="234"/>
    </row>
    <row r="3128" spans="2:10">
      <c r="B3128" s="232"/>
      <c r="E3128" s="232"/>
      <c r="F3128" s="234"/>
      <c r="H3128" s="234"/>
      <c r="I3128" s="234"/>
      <c r="J3128" s="234"/>
    </row>
    <row r="3129" spans="2:10">
      <c r="B3129" s="232"/>
      <c r="E3129" s="232"/>
      <c r="F3129" s="234"/>
      <c r="H3129" s="234"/>
      <c r="I3129" s="234"/>
      <c r="J3129" s="234"/>
    </row>
    <row r="3130" spans="2:10">
      <c r="B3130" s="232"/>
      <c r="E3130" s="232"/>
      <c r="F3130" s="234"/>
      <c r="H3130" s="234"/>
      <c r="I3130" s="234"/>
      <c r="J3130" s="234"/>
    </row>
    <row r="3131" spans="2:10">
      <c r="B3131" s="232"/>
      <c r="E3131" s="232"/>
      <c r="F3131" s="234"/>
      <c r="H3131" s="234"/>
      <c r="I3131" s="234"/>
      <c r="J3131" s="234"/>
    </row>
    <row r="3132" spans="2:10">
      <c r="B3132" s="232"/>
      <c r="E3132" s="232"/>
      <c r="F3132" s="234"/>
      <c r="H3132" s="234"/>
      <c r="I3132" s="234"/>
      <c r="J3132" s="234"/>
    </row>
    <row r="3133" spans="2:10">
      <c r="B3133" s="232"/>
      <c r="E3133" s="232"/>
      <c r="F3133" s="234"/>
      <c r="H3133" s="234"/>
      <c r="I3133" s="234"/>
      <c r="J3133" s="234"/>
    </row>
    <row r="3134" spans="2:10">
      <c r="B3134" s="232"/>
      <c r="E3134" s="232"/>
      <c r="F3134" s="234"/>
      <c r="H3134" s="234"/>
      <c r="I3134" s="234"/>
      <c r="J3134" s="234"/>
    </row>
    <row r="3135" spans="2:10">
      <c r="B3135" s="232"/>
      <c r="E3135" s="232"/>
      <c r="F3135" s="234"/>
      <c r="H3135" s="234"/>
      <c r="I3135" s="234"/>
      <c r="J3135" s="234"/>
    </row>
    <row r="3136" spans="2:10">
      <c r="B3136" s="232"/>
      <c r="E3136" s="232"/>
      <c r="F3136" s="234"/>
      <c r="H3136" s="234"/>
      <c r="I3136" s="234"/>
      <c r="J3136" s="234"/>
    </row>
    <row r="3137" spans="2:10">
      <c r="B3137" s="232"/>
      <c r="E3137" s="232"/>
      <c r="F3137" s="234"/>
      <c r="H3137" s="234"/>
      <c r="I3137" s="234"/>
      <c r="J3137" s="234"/>
    </row>
    <row r="3138" spans="2:10">
      <c r="B3138" s="232"/>
      <c r="E3138" s="232"/>
      <c r="F3138" s="234"/>
      <c r="H3138" s="234"/>
      <c r="I3138" s="234"/>
      <c r="J3138" s="234"/>
    </row>
    <row r="3139" spans="2:10">
      <c r="B3139" s="232"/>
      <c r="E3139" s="232"/>
      <c r="F3139" s="234"/>
      <c r="H3139" s="234"/>
      <c r="I3139" s="234"/>
      <c r="J3139" s="234"/>
    </row>
    <row r="3140" spans="2:10">
      <c r="B3140" s="232"/>
      <c r="E3140" s="232"/>
      <c r="F3140" s="234"/>
      <c r="H3140" s="234"/>
      <c r="I3140" s="234"/>
      <c r="J3140" s="234"/>
    </row>
    <row r="3141" spans="2:10">
      <c r="B3141" s="232"/>
      <c r="E3141" s="232"/>
      <c r="F3141" s="234"/>
      <c r="H3141" s="234"/>
      <c r="I3141" s="234"/>
      <c r="J3141" s="234"/>
    </row>
    <row r="3142" spans="2:10">
      <c r="B3142" s="232"/>
      <c r="E3142" s="232"/>
      <c r="F3142" s="234"/>
      <c r="H3142" s="234"/>
      <c r="I3142" s="234"/>
      <c r="J3142" s="234"/>
    </row>
    <row r="3143" spans="2:10">
      <c r="B3143" s="232"/>
      <c r="E3143" s="232"/>
      <c r="F3143" s="234"/>
      <c r="H3143" s="234"/>
      <c r="I3143" s="234"/>
      <c r="J3143" s="234"/>
    </row>
    <row r="3144" spans="2:10">
      <c r="B3144" s="232"/>
      <c r="E3144" s="232"/>
      <c r="F3144" s="234"/>
      <c r="H3144" s="234"/>
      <c r="I3144" s="234"/>
      <c r="J3144" s="234"/>
    </row>
    <row r="3145" spans="2:10">
      <c r="B3145" s="232"/>
      <c r="E3145" s="232"/>
      <c r="F3145" s="234"/>
      <c r="H3145" s="234"/>
      <c r="I3145" s="234"/>
      <c r="J3145" s="234"/>
    </row>
    <row r="3146" spans="2:10">
      <c r="B3146" s="232"/>
      <c r="E3146" s="232"/>
      <c r="F3146" s="234"/>
      <c r="H3146" s="234"/>
      <c r="I3146" s="234"/>
      <c r="J3146" s="234"/>
    </row>
    <row r="3147" spans="2:10">
      <c r="B3147" s="232"/>
      <c r="E3147" s="232"/>
      <c r="F3147" s="234"/>
      <c r="H3147" s="234"/>
      <c r="I3147" s="234"/>
      <c r="J3147" s="234"/>
    </row>
    <row r="3148" spans="2:10">
      <c r="B3148" s="232"/>
      <c r="E3148" s="232"/>
      <c r="F3148" s="234"/>
      <c r="H3148" s="234"/>
      <c r="I3148" s="234"/>
      <c r="J3148" s="234"/>
    </row>
    <row r="3149" spans="2:10">
      <c r="B3149" s="232"/>
      <c r="E3149" s="232"/>
      <c r="F3149" s="234"/>
      <c r="H3149" s="234"/>
      <c r="I3149" s="234"/>
      <c r="J3149" s="234"/>
    </row>
    <row r="3150" spans="2:10">
      <c r="B3150" s="232"/>
      <c r="E3150" s="232"/>
      <c r="F3150" s="234"/>
      <c r="H3150" s="234"/>
      <c r="I3150" s="234"/>
      <c r="J3150" s="234"/>
    </row>
    <row r="3151" spans="2:10">
      <c r="B3151" s="232"/>
      <c r="E3151" s="232"/>
      <c r="F3151" s="234"/>
      <c r="H3151" s="234"/>
      <c r="I3151" s="234"/>
      <c r="J3151" s="234"/>
    </row>
    <row r="3152" spans="2:10">
      <c r="B3152" s="232"/>
      <c r="E3152" s="232"/>
      <c r="F3152" s="234"/>
      <c r="H3152" s="234"/>
      <c r="I3152" s="234"/>
      <c r="J3152" s="234"/>
    </row>
    <row r="3153" spans="2:10">
      <c r="B3153" s="232"/>
      <c r="E3153" s="232"/>
      <c r="F3153" s="234"/>
      <c r="H3153" s="234"/>
      <c r="I3153" s="234"/>
      <c r="J3153" s="234"/>
    </row>
    <row r="3154" spans="2:10">
      <c r="B3154" s="232"/>
      <c r="E3154" s="232"/>
      <c r="F3154" s="234"/>
      <c r="H3154" s="234"/>
      <c r="I3154" s="234"/>
      <c r="J3154" s="234"/>
    </row>
    <row r="3155" spans="2:10">
      <c r="B3155" s="232"/>
      <c r="E3155" s="232"/>
      <c r="F3155" s="234"/>
      <c r="H3155" s="234"/>
      <c r="I3155" s="234"/>
      <c r="J3155" s="234"/>
    </row>
    <row r="3156" spans="2:10">
      <c r="B3156" s="232"/>
      <c r="E3156" s="232"/>
      <c r="F3156" s="234"/>
      <c r="H3156" s="234"/>
      <c r="I3156" s="234"/>
      <c r="J3156" s="234"/>
    </row>
    <row r="3157" spans="2:10">
      <c r="B3157" s="232"/>
      <c r="E3157" s="232"/>
      <c r="F3157" s="234"/>
      <c r="H3157" s="234"/>
      <c r="I3157" s="234"/>
      <c r="J3157" s="234"/>
    </row>
    <row r="3158" spans="2:10">
      <c r="B3158" s="232"/>
      <c r="E3158" s="232"/>
      <c r="F3158" s="234"/>
      <c r="H3158" s="234"/>
      <c r="I3158" s="234"/>
      <c r="J3158" s="234"/>
    </row>
    <row r="3159" spans="2:10">
      <c r="B3159" s="232"/>
      <c r="E3159" s="232"/>
      <c r="F3159" s="234"/>
      <c r="H3159" s="234"/>
      <c r="I3159" s="234"/>
      <c r="J3159" s="234"/>
    </row>
    <row r="3160" spans="2:10">
      <c r="B3160" s="232"/>
      <c r="E3160" s="232"/>
      <c r="F3160" s="234"/>
      <c r="H3160" s="234"/>
      <c r="I3160" s="234"/>
      <c r="J3160" s="234"/>
    </row>
    <row r="3161" spans="2:10">
      <c r="B3161" s="232"/>
      <c r="E3161" s="232"/>
      <c r="F3161" s="234"/>
      <c r="H3161" s="234"/>
      <c r="I3161" s="234"/>
      <c r="J3161" s="234"/>
    </row>
    <row r="3162" spans="2:10">
      <c r="B3162" s="232"/>
      <c r="E3162" s="232"/>
      <c r="F3162" s="234"/>
      <c r="H3162" s="234"/>
      <c r="I3162" s="234"/>
      <c r="J3162" s="234"/>
    </row>
    <row r="3163" spans="2:10">
      <c r="B3163" s="232"/>
      <c r="E3163" s="232"/>
      <c r="F3163" s="234"/>
      <c r="H3163" s="234"/>
      <c r="I3163" s="234"/>
      <c r="J3163" s="234"/>
    </row>
    <row r="3164" spans="2:10">
      <c r="B3164" s="232"/>
      <c r="E3164" s="232"/>
      <c r="F3164" s="234"/>
      <c r="H3164" s="234"/>
      <c r="I3164" s="234"/>
      <c r="J3164" s="234"/>
    </row>
    <row r="3165" spans="2:10">
      <c r="B3165" s="232"/>
      <c r="E3165" s="232"/>
      <c r="F3165" s="234"/>
      <c r="H3165" s="234"/>
      <c r="I3165" s="234"/>
      <c r="J3165" s="234"/>
    </row>
    <row r="3166" spans="2:10">
      <c r="B3166" s="232"/>
      <c r="E3166" s="232"/>
      <c r="F3166" s="234"/>
      <c r="H3166" s="234"/>
      <c r="I3166" s="234"/>
      <c r="J3166" s="234"/>
    </row>
    <row r="3167" spans="2:10">
      <c r="B3167" s="232"/>
      <c r="E3167" s="232"/>
      <c r="F3167" s="234"/>
      <c r="H3167" s="234"/>
      <c r="I3167" s="234"/>
      <c r="J3167" s="234"/>
    </row>
    <row r="3168" spans="2:10">
      <c r="B3168" s="232"/>
      <c r="E3168" s="232"/>
      <c r="F3168" s="234"/>
      <c r="H3168" s="234"/>
      <c r="I3168" s="234"/>
      <c r="J3168" s="234"/>
    </row>
    <row r="3169" spans="2:10">
      <c r="B3169" s="232"/>
      <c r="E3169" s="232"/>
      <c r="F3169" s="234"/>
      <c r="H3169" s="234"/>
      <c r="I3169" s="234"/>
      <c r="J3169" s="234"/>
    </row>
    <row r="3170" spans="2:10">
      <c r="B3170" s="232"/>
      <c r="E3170" s="232"/>
      <c r="F3170" s="234"/>
      <c r="H3170" s="234"/>
      <c r="I3170" s="234"/>
      <c r="J3170" s="234"/>
    </row>
    <row r="3171" spans="2:10">
      <c r="B3171" s="232"/>
      <c r="E3171" s="232"/>
      <c r="F3171" s="234"/>
      <c r="H3171" s="234"/>
      <c r="I3171" s="234"/>
      <c r="J3171" s="234"/>
    </row>
    <row r="3172" spans="2:10">
      <c r="B3172" s="232"/>
      <c r="E3172" s="232"/>
      <c r="F3172" s="234"/>
      <c r="H3172" s="234"/>
      <c r="I3172" s="234"/>
      <c r="J3172" s="234"/>
    </row>
    <row r="3173" spans="2:10">
      <c r="B3173" s="232"/>
      <c r="E3173" s="232"/>
      <c r="F3173" s="234"/>
      <c r="H3173" s="234"/>
      <c r="I3173" s="234"/>
      <c r="J3173" s="234"/>
    </row>
    <row r="3174" spans="2:10">
      <c r="B3174" s="232"/>
      <c r="E3174" s="232"/>
      <c r="F3174" s="234"/>
      <c r="H3174" s="234"/>
      <c r="I3174" s="234"/>
      <c r="J3174" s="234"/>
    </row>
    <row r="3175" spans="2:10">
      <c r="B3175" s="232"/>
      <c r="E3175" s="232"/>
      <c r="F3175" s="234"/>
      <c r="H3175" s="234"/>
      <c r="I3175" s="234"/>
      <c r="J3175" s="234"/>
    </row>
    <row r="3176" spans="2:10">
      <c r="B3176" s="232"/>
      <c r="E3176" s="232"/>
      <c r="F3176" s="234"/>
      <c r="H3176" s="234"/>
      <c r="I3176" s="234"/>
      <c r="J3176" s="234"/>
    </row>
    <row r="3177" spans="2:10">
      <c r="B3177" s="232"/>
      <c r="E3177" s="232"/>
      <c r="F3177" s="234"/>
      <c r="H3177" s="234"/>
      <c r="I3177" s="234"/>
      <c r="J3177" s="234"/>
    </row>
    <row r="3178" spans="2:10">
      <c r="B3178" s="232"/>
      <c r="E3178" s="232"/>
      <c r="F3178" s="234"/>
      <c r="H3178" s="234"/>
      <c r="I3178" s="234"/>
      <c r="J3178" s="234"/>
    </row>
    <row r="3179" spans="2:10">
      <c r="B3179" s="232"/>
      <c r="E3179" s="232"/>
      <c r="F3179" s="234"/>
      <c r="H3179" s="234"/>
      <c r="I3179" s="234"/>
      <c r="J3179" s="234"/>
    </row>
    <row r="3180" spans="2:10">
      <c r="B3180" s="232"/>
      <c r="E3180" s="232"/>
      <c r="F3180" s="234"/>
      <c r="H3180" s="234"/>
      <c r="I3180" s="234"/>
      <c r="J3180" s="234"/>
    </row>
    <row r="3181" spans="2:10">
      <c r="B3181" s="232"/>
      <c r="E3181" s="232"/>
      <c r="F3181" s="234"/>
      <c r="H3181" s="234"/>
      <c r="I3181" s="234"/>
      <c r="J3181" s="234"/>
    </row>
    <row r="3182" spans="2:10">
      <c r="B3182" s="232"/>
      <c r="E3182" s="232"/>
      <c r="F3182" s="234"/>
      <c r="H3182" s="234"/>
      <c r="I3182" s="234"/>
      <c r="J3182" s="234"/>
    </row>
    <row r="3183" spans="2:10">
      <c r="B3183" s="232"/>
      <c r="E3183" s="232"/>
      <c r="F3183" s="234"/>
      <c r="H3183" s="234"/>
      <c r="I3183" s="234"/>
      <c r="J3183" s="234"/>
    </row>
    <row r="3184" spans="2:10">
      <c r="B3184" s="232"/>
      <c r="E3184" s="232"/>
      <c r="F3184" s="234"/>
      <c r="H3184" s="234"/>
      <c r="I3184" s="234"/>
      <c r="J3184" s="234"/>
    </row>
    <row r="3185" spans="2:10">
      <c r="B3185" s="232"/>
      <c r="E3185" s="232"/>
      <c r="F3185" s="234"/>
      <c r="H3185" s="234"/>
      <c r="I3185" s="234"/>
      <c r="J3185" s="234"/>
    </row>
    <row r="3186" spans="2:10">
      <c r="B3186" s="232"/>
      <c r="E3186" s="232"/>
      <c r="F3186" s="234"/>
      <c r="H3186" s="234"/>
      <c r="I3186" s="234"/>
      <c r="J3186" s="234"/>
    </row>
    <row r="3187" spans="2:10">
      <c r="B3187" s="232"/>
      <c r="E3187" s="232"/>
      <c r="F3187" s="234"/>
      <c r="H3187" s="234"/>
      <c r="I3187" s="234"/>
      <c r="J3187" s="234"/>
    </row>
    <row r="3188" spans="2:10">
      <c r="B3188" s="232"/>
      <c r="E3188" s="232"/>
      <c r="F3188" s="234"/>
      <c r="H3188" s="234"/>
      <c r="I3188" s="234"/>
      <c r="J3188" s="234"/>
    </row>
    <row r="3189" spans="2:10">
      <c r="B3189" s="232"/>
      <c r="E3189" s="232"/>
      <c r="F3189" s="234"/>
      <c r="H3189" s="234"/>
      <c r="I3189" s="234"/>
      <c r="J3189" s="234"/>
    </row>
    <row r="3190" spans="2:10">
      <c r="B3190" s="232"/>
      <c r="E3190" s="232"/>
      <c r="F3190" s="234"/>
      <c r="H3190" s="234"/>
      <c r="I3190" s="234"/>
      <c r="J3190" s="234"/>
    </row>
    <row r="3191" spans="2:10">
      <c r="B3191" s="232"/>
      <c r="E3191" s="232"/>
      <c r="F3191" s="234"/>
      <c r="H3191" s="234"/>
      <c r="I3191" s="234"/>
      <c r="J3191" s="234"/>
    </row>
    <row r="3192" spans="2:10">
      <c r="B3192" s="232"/>
      <c r="E3192" s="232"/>
      <c r="F3192" s="234"/>
      <c r="H3192" s="234"/>
      <c r="I3192" s="234"/>
      <c r="J3192" s="234"/>
    </row>
    <row r="3193" spans="2:10">
      <c r="B3193" s="232"/>
      <c r="E3193" s="232"/>
      <c r="F3193" s="234"/>
      <c r="H3193" s="234"/>
      <c r="I3193" s="234"/>
      <c r="J3193" s="234"/>
    </row>
    <row r="3194" spans="2:10">
      <c r="B3194" s="232"/>
      <c r="E3194" s="232"/>
      <c r="F3194" s="234"/>
      <c r="H3194" s="234"/>
      <c r="I3194" s="234"/>
      <c r="J3194" s="234"/>
    </row>
    <row r="3195" spans="2:10">
      <c r="B3195" s="232"/>
      <c r="E3195" s="232"/>
      <c r="F3195" s="234"/>
      <c r="H3195" s="234"/>
      <c r="I3195" s="234"/>
      <c r="J3195" s="234"/>
    </row>
    <row r="3196" spans="2:10">
      <c r="B3196" s="232"/>
      <c r="E3196" s="232"/>
      <c r="F3196" s="234"/>
      <c r="H3196" s="234"/>
      <c r="I3196" s="234"/>
      <c r="J3196" s="234"/>
    </row>
    <row r="3197" spans="2:10">
      <c r="B3197" s="232"/>
      <c r="E3197" s="232"/>
      <c r="F3197" s="234"/>
      <c r="H3197" s="234"/>
      <c r="I3197" s="234"/>
      <c r="J3197" s="234"/>
    </row>
    <row r="3198" spans="2:10">
      <c r="B3198" s="232"/>
      <c r="E3198" s="232"/>
      <c r="F3198" s="234"/>
      <c r="H3198" s="234"/>
      <c r="I3198" s="234"/>
      <c r="J3198" s="234"/>
    </row>
    <row r="3199" spans="2:10">
      <c r="B3199" s="232"/>
      <c r="E3199" s="232"/>
      <c r="F3199" s="234"/>
      <c r="H3199" s="234"/>
      <c r="I3199" s="234"/>
      <c r="J3199" s="234"/>
    </row>
    <row r="3200" spans="2:10">
      <c r="B3200" s="232"/>
      <c r="E3200" s="232"/>
      <c r="F3200" s="234"/>
      <c r="H3200" s="234"/>
      <c r="I3200" s="234"/>
      <c r="J3200" s="234"/>
    </row>
    <row r="3201" spans="2:10">
      <c r="B3201" s="232"/>
      <c r="E3201" s="232"/>
      <c r="F3201" s="234"/>
      <c r="H3201" s="234"/>
      <c r="I3201" s="234"/>
      <c r="J3201" s="234"/>
    </row>
    <row r="3202" spans="2:10">
      <c r="B3202" s="232"/>
      <c r="E3202" s="232"/>
      <c r="F3202" s="234"/>
      <c r="H3202" s="234"/>
      <c r="I3202" s="234"/>
      <c r="J3202" s="234"/>
    </row>
    <row r="3203" spans="2:10">
      <c r="B3203" s="232"/>
      <c r="E3203" s="232"/>
      <c r="F3203" s="234"/>
      <c r="H3203" s="234"/>
      <c r="I3203" s="234"/>
      <c r="J3203" s="234"/>
    </row>
    <row r="3204" spans="2:10">
      <c r="B3204" s="232"/>
      <c r="E3204" s="232"/>
      <c r="F3204" s="234"/>
      <c r="H3204" s="234"/>
      <c r="I3204" s="234"/>
      <c r="J3204" s="234"/>
    </row>
    <row r="3205" spans="2:10">
      <c r="B3205" s="232"/>
      <c r="E3205" s="232"/>
      <c r="F3205" s="234"/>
      <c r="H3205" s="234"/>
      <c r="I3205" s="234"/>
      <c r="J3205" s="234"/>
    </row>
    <row r="3206" spans="2:10">
      <c r="B3206" s="232"/>
      <c r="E3206" s="232"/>
      <c r="F3206" s="234"/>
      <c r="H3206" s="234"/>
      <c r="I3206" s="234"/>
      <c r="J3206" s="234"/>
    </row>
    <row r="3207" spans="2:10">
      <c r="B3207" s="232"/>
      <c r="E3207" s="232"/>
      <c r="F3207" s="234"/>
      <c r="H3207" s="234"/>
      <c r="I3207" s="234"/>
      <c r="J3207" s="234"/>
    </row>
    <row r="3208" spans="2:10">
      <c r="B3208" s="232"/>
      <c r="E3208" s="232"/>
      <c r="F3208" s="234"/>
      <c r="H3208" s="234"/>
      <c r="I3208" s="234"/>
      <c r="J3208" s="234"/>
    </row>
    <row r="3209" spans="2:10">
      <c r="B3209" s="232"/>
      <c r="E3209" s="232"/>
      <c r="F3209" s="234"/>
      <c r="H3209" s="234"/>
      <c r="I3209" s="234"/>
      <c r="J3209" s="234"/>
    </row>
    <row r="3210" spans="2:10">
      <c r="B3210" s="232"/>
      <c r="E3210" s="232"/>
      <c r="F3210" s="234"/>
      <c r="H3210" s="234"/>
      <c r="I3210" s="234"/>
      <c r="J3210" s="234"/>
    </row>
    <row r="3211" spans="2:10">
      <c r="B3211" s="232"/>
      <c r="E3211" s="232"/>
      <c r="F3211" s="234"/>
      <c r="H3211" s="234"/>
      <c r="I3211" s="234"/>
      <c r="J3211" s="234"/>
    </row>
    <row r="3212" spans="2:10">
      <c r="B3212" s="232"/>
      <c r="E3212" s="232"/>
      <c r="F3212" s="234"/>
      <c r="H3212" s="234"/>
      <c r="I3212" s="234"/>
      <c r="J3212" s="234"/>
    </row>
    <row r="3213" spans="2:10">
      <c r="B3213" s="232"/>
      <c r="E3213" s="232"/>
      <c r="F3213" s="234"/>
      <c r="H3213" s="234"/>
      <c r="I3213" s="234"/>
      <c r="J3213" s="234"/>
    </row>
    <row r="3214" spans="2:10">
      <c r="B3214" s="232"/>
      <c r="E3214" s="232"/>
      <c r="F3214" s="234"/>
      <c r="H3214" s="234"/>
      <c r="I3214" s="234"/>
      <c r="J3214" s="234"/>
    </row>
    <row r="3215" spans="2:10">
      <c r="B3215" s="232"/>
      <c r="E3215" s="232"/>
      <c r="F3215" s="234"/>
      <c r="H3215" s="234"/>
      <c r="I3215" s="234"/>
      <c r="J3215" s="234"/>
    </row>
    <row r="3216" spans="2:10">
      <c r="B3216" s="232"/>
      <c r="E3216" s="232"/>
      <c r="F3216" s="234"/>
      <c r="H3216" s="234"/>
      <c r="I3216" s="234"/>
      <c r="J3216" s="234"/>
    </row>
    <row r="3217" spans="2:10">
      <c r="B3217" s="232"/>
      <c r="E3217" s="232"/>
      <c r="F3217" s="234"/>
      <c r="H3217" s="234"/>
      <c r="I3217" s="234"/>
      <c r="J3217" s="234"/>
    </row>
    <row r="3218" spans="2:10">
      <c r="B3218" s="232"/>
      <c r="E3218" s="232"/>
      <c r="F3218" s="234"/>
      <c r="H3218" s="234"/>
      <c r="I3218" s="234"/>
      <c r="J3218" s="234"/>
    </row>
    <row r="3219" spans="2:10">
      <c r="B3219" s="232"/>
      <c r="E3219" s="232"/>
      <c r="F3219" s="234"/>
      <c r="H3219" s="234"/>
      <c r="I3219" s="234"/>
      <c r="J3219" s="234"/>
    </row>
    <row r="3220" spans="2:10">
      <c r="B3220" s="232"/>
      <c r="E3220" s="232"/>
      <c r="F3220" s="234"/>
      <c r="H3220" s="234"/>
      <c r="I3220" s="234"/>
      <c r="J3220" s="234"/>
    </row>
    <row r="3221" spans="2:10">
      <c r="B3221" s="232"/>
      <c r="E3221" s="232"/>
      <c r="F3221" s="234"/>
      <c r="H3221" s="234"/>
      <c r="I3221" s="234"/>
      <c r="J3221" s="234"/>
    </row>
    <row r="3222" spans="2:10">
      <c r="B3222" s="232"/>
      <c r="E3222" s="232"/>
      <c r="F3222" s="234"/>
      <c r="H3222" s="234"/>
      <c r="I3222" s="234"/>
      <c r="J3222" s="234"/>
    </row>
    <row r="3223" spans="2:10">
      <c r="B3223" s="232"/>
      <c r="E3223" s="232"/>
      <c r="F3223" s="234"/>
      <c r="H3223" s="234"/>
      <c r="I3223" s="234"/>
      <c r="J3223" s="234"/>
    </row>
    <row r="3224" spans="2:10">
      <c r="B3224" s="232"/>
      <c r="E3224" s="232"/>
      <c r="F3224" s="234"/>
      <c r="H3224" s="234"/>
      <c r="I3224" s="234"/>
      <c r="J3224" s="234"/>
    </row>
    <row r="3225" spans="2:10">
      <c r="B3225" s="232"/>
      <c r="E3225" s="232"/>
      <c r="F3225" s="234"/>
      <c r="H3225" s="234"/>
      <c r="I3225" s="234"/>
      <c r="J3225" s="234"/>
    </row>
    <row r="3226" spans="2:10">
      <c r="B3226" s="232"/>
      <c r="E3226" s="232"/>
      <c r="F3226" s="234"/>
      <c r="H3226" s="234"/>
      <c r="I3226" s="234"/>
      <c r="J3226" s="234"/>
    </row>
    <row r="3227" spans="2:10">
      <c r="B3227" s="232"/>
      <c r="E3227" s="232"/>
      <c r="F3227" s="234"/>
      <c r="H3227" s="234"/>
      <c r="I3227" s="234"/>
      <c r="J3227" s="234"/>
    </row>
    <row r="3228" spans="2:10">
      <c r="B3228" s="232"/>
      <c r="E3228" s="232"/>
      <c r="F3228" s="234"/>
      <c r="H3228" s="234"/>
      <c r="I3228" s="234"/>
      <c r="J3228" s="234"/>
    </row>
    <row r="3229" spans="2:10">
      <c r="B3229" s="232"/>
      <c r="E3229" s="232"/>
      <c r="F3229" s="234"/>
      <c r="H3229" s="234"/>
      <c r="I3229" s="234"/>
      <c r="J3229" s="234"/>
    </row>
    <row r="3230" spans="2:10">
      <c r="B3230" s="232"/>
      <c r="E3230" s="232"/>
      <c r="F3230" s="234"/>
      <c r="H3230" s="234"/>
      <c r="I3230" s="234"/>
      <c r="J3230" s="234"/>
    </row>
    <row r="3231" spans="2:10">
      <c r="B3231" s="232"/>
      <c r="E3231" s="232"/>
      <c r="F3231" s="234"/>
      <c r="H3231" s="234"/>
      <c r="I3231" s="234"/>
      <c r="J3231" s="234"/>
    </row>
    <row r="3232" spans="2:10">
      <c r="B3232" s="232"/>
      <c r="E3232" s="232"/>
      <c r="F3232" s="234"/>
      <c r="H3232" s="234"/>
      <c r="I3232" s="234"/>
      <c r="J3232" s="234"/>
    </row>
    <row r="3233" spans="2:10">
      <c r="B3233" s="232"/>
      <c r="E3233" s="232"/>
      <c r="F3233" s="234"/>
      <c r="H3233" s="234"/>
      <c r="I3233" s="234"/>
      <c r="J3233" s="234"/>
    </row>
    <row r="3234" spans="2:10">
      <c r="B3234" s="232"/>
      <c r="E3234" s="232"/>
      <c r="F3234" s="234"/>
      <c r="H3234" s="234"/>
      <c r="I3234" s="234"/>
      <c r="J3234" s="234"/>
    </row>
    <row r="3235" spans="2:10">
      <c r="B3235" s="232"/>
      <c r="E3235" s="232"/>
      <c r="F3235" s="234"/>
      <c r="H3235" s="234"/>
      <c r="I3235" s="234"/>
      <c r="J3235" s="234"/>
    </row>
    <row r="3236" spans="2:10">
      <c r="B3236" s="232"/>
      <c r="E3236" s="232"/>
      <c r="F3236" s="234"/>
      <c r="H3236" s="234"/>
      <c r="I3236" s="234"/>
      <c r="J3236" s="234"/>
    </row>
    <row r="3237" spans="2:10">
      <c r="B3237" s="232"/>
      <c r="E3237" s="232"/>
      <c r="F3237" s="234"/>
      <c r="H3237" s="234"/>
      <c r="I3237" s="234"/>
      <c r="J3237" s="234"/>
    </row>
    <row r="3238" spans="2:10">
      <c r="B3238" s="232"/>
      <c r="E3238" s="232"/>
      <c r="F3238" s="234"/>
      <c r="H3238" s="234"/>
      <c r="I3238" s="234"/>
      <c r="J3238" s="234"/>
    </row>
    <row r="3239" spans="2:10">
      <c r="B3239" s="232"/>
      <c r="E3239" s="232"/>
      <c r="F3239" s="234"/>
      <c r="H3239" s="234"/>
      <c r="I3239" s="234"/>
      <c r="J3239" s="234"/>
    </row>
    <row r="3240" spans="2:10">
      <c r="B3240" s="232"/>
      <c r="E3240" s="232"/>
      <c r="F3240" s="234"/>
      <c r="H3240" s="234"/>
      <c r="I3240" s="234"/>
      <c r="J3240" s="234"/>
    </row>
    <row r="3241" spans="2:10">
      <c r="B3241" s="232"/>
      <c r="E3241" s="232"/>
      <c r="F3241" s="234"/>
      <c r="H3241" s="234"/>
      <c r="I3241" s="234"/>
      <c r="J3241" s="234"/>
    </row>
    <row r="3242" spans="2:10">
      <c r="B3242" s="232"/>
      <c r="E3242" s="232"/>
      <c r="F3242" s="234"/>
      <c r="H3242" s="234"/>
      <c r="I3242" s="234"/>
      <c r="J3242" s="234"/>
    </row>
    <row r="3243" spans="2:10">
      <c r="B3243" s="232"/>
      <c r="E3243" s="232"/>
      <c r="F3243" s="234"/>
      <c r="H3243" s="234"/>
      <c r="I3243" s="234"/>
      <c r="J3243" s="234"/>
    </row>
    <row r="3244" spans="2:10">
      <c r="B3244" s="232"/>
      <c r="E3244" s="232"/>
      <c r="F3244" s="234"/>
      <c r="H3244" s="234"/>
      <c r="I3244" s="234"/>
      <c r="J3244" s="234"/>
    </row>
    <row r="3245" spans="2:10">
      <c r="B3245" s="232"/>
      <c r="E3245" s="232"/>
      <c r="F3245" s="234"/>
      <c r="H3245" s="234"/>
      <c r="I3245" s="234"/>
      <c r="J3245" s="234"/>
    </row>
    <row r="3246" spans="2:10">
      <c r="B3246" s="232"/>
      <c r="E3246" s="232"/>
      <c r="F3246" s="234"/>
      <c r="H3246" s="234"/>
      <c r="I3246" s="234"/>
      <c r="J3246" s="234"/>
    </row>
    <row r="3247" spans="2:10">
      <c r="B3247" s="232"/>
      <c r="E3247" s="232"/>
      <c r="F3247" s="234"/>
      <c r="H3247" s="234"/>
      <c r="I3247" s="234"/>
      <c r="J3247" s="234"/>
    </row>
    <row r="3248" spans="2:10">
      <c r="B3248" s="232"/>
      <c r="E3248" s="232"/>
      <c r="F3248" s="234"/>
      <c r="H3248" s="234"/>
      <c r="I3248" s="234"/>
      <c r="J3248" s="234"/>
    </row>
    <row r="3249" spans="2:10">
      <c r="B3249" s="232"/>
      <c r="E3249" s="232"/>
      <c r="F3249" s="234"/>
      <c r="H3249" s="234"/>
      <c r="I3249" s="234"/>
      <c r="J3249" s="234"/>
    </row>
    <row r="3250" spans="2:10">
      <c r="B3250" s="232"/>
      <c r="E3250" s="232"/>
      <c r="F3250" s="234"/>
      <c r="H3250" s="234"/>
      <c r="I3250" s="234"/>
      <c r="J3250" s="234"/>
    </row>
    <row r="3251" spans="2:10">
      <c r="B3251" s="232"/>
      <c r="E3251" s="232"/>
      <c r="F3251" s="234"/>
      <c r="H3251" s="234"/>
      <c r="I3251" s="234"/>
      <c r="J3251" s="234"/>
    </row>
    <row r="3252" spans="2:10">
      <c r="B3252" s="232"/>
      <c r="E3252" s="232"/>
      <c r="F3252" s="234"/>
      <c r="H3252" s="234"/>
      <c r="I3252" s="234"/>
      <c r="J3252" s="234"/>
    </row>
    <row r="3253" spans="2:10">
      <c r="B3253" s="232"/>
      <c r="E3253" s="232"/>
      <c r="F3253" s="234"/>
      <c r="H3253" s="234"/>
      <c r="I3253" s="234"/>
      <c r="J3253" s="234"/>
    </row>
    <row r="3254" spans="2:10">
      <c r="B3254" s="232"/>
      <c r="E3254" s="232"/>
      <c r="F3254" s="234"/>
      <c r="H3254" s="234"/>
      <c r="I3254" s="234"/>
      <c r="J3254" s="234"/>
    </row>
    <row r="3255" spans="2:10">
      <c r="B3255" s="232"/>
      <c r="E3255" s="232"/>
      <c r="F3255" s="234"/>
      <c r="H3255" s="234"/>
      <c r="I3255" s="234"/>
      <c r="J3255" s="234"/>
    </row>
    <row r="3256" spans="2:10">
      <c r="B3256" s="232"/>
      <c r="E3256" s="232"/>
      <c r="F3256" s="234"/>
      <c r="H3256" s="234"/>
      <c r="I3256" s="234"/>
      <c r="J3256" s="234"/>
    </row>
    <row r="3257" spans="2:10">
      <c r="B3257" s="232"/>
      <c r="E3257" s="232"/>
      <c r="F3257" s="234"/>
      <c r="H3257" s="234"/>
      <c r="I3257" s="234"/>
      <c r="J3257" s="234"/>
    </row>
    <row r="3258" spans="2:10">
      <c r="B3258" s="232"/>
      <c r="E3258" s="232"/>
      <c r="F3258" s="234"/>
      <c r="H3258" s="234"/>
      <c r="I3258" s="234"/>
      <c r="J3258" s="234"/>
    </row>
    <row r="3259" spans="2:10">
      <c r="B3259" s="232"/>
      <c r="E3259" s="232"/>
      <c r="F3259" s="234"/>
      <c r="H3259" s="234"/>
      <c r="I3259" s="234"/>
      <c r="J3259" s="234"/>
    </row>
    <row r="3260" spans="2:10">
      <c r="B3260" s="232"/>
      <c r="E3260" s="232"/>
      <c r="F3260" s="234"/>
      <c r="H3260" s="234"/>
      <c r="I3260" s="234"/>
      <c r="J3260" s="234"/>
    </row>
    <row r="3261" spans="2:10">
      <c r="B3261" s="232"/>
      <c r="E3261" s="232"/>
      <c r="F3261" s="234"/>
      <c r="H3261" s="234"/>
      <c r="I3261" s="234"/>
      <c r="J3261" s="234"/>
    </row>
    <row r="3262" spans="2:10">
      <c r="B3262" s="232"/>
      <c r="E3262" s="232"/>
      <c r="F3262" s="234"/>
      <c r="H3262" s="234"/>
      <c r="I3262" s="234"/>
      <c r="J3262" s="234"/>
    </row>
    <row r="3263" spans="2:10">
      <c r="B3263" s="232"/>
      <c r="E3263" s="232"/>
      <c r="F3263" s="234"/>
      <c r="H3263" s="234"/>
      <c r="I3263" s="234"/>
      <c r="J3263" s="234"/>
    </row>
    <row r="3264" spans="2:10">
      <c r="B3264" s="232"/>
      <c r="E3264" s="232"/>
      <c r="F3264" s="234"/>
      <c r="H3264" s="234"/>
      <c r="I3264" s="234"/>
      <c r="J3264" s="234"/>
    </row>
    <row r="3265" spans="2:10">
      <c r="B3265" s="232"/>
      <c r="E3265" s="232"/>
      <c r="F3265" s="234"/>
      <c r="H3265" s="234"/>
      <c r="I3265" s="234"/>
      <c r="J3265" s="234"/>
    </row>
    <row r="3266" spans="2:10">
      <c r="B3266" s="232"/>
      <c r="E3266" s="232"/>
      <c r="F3266" s="234"/>
      <c r="H3266" s="234"/>
      <c r="I3266" s="234"/>
      <c r="J3266" s="234"/>
    </row>
    <row r="3267" spans="2:10">
      <c r="B3267" s="232"/>
      <c r="E3267" s="232"/>
      <c r="F3267" s="234"/>
      <c r="H3267" s="234"/>
      <c r="I3267" s="234"/>
      <c r="J3267" s="234"/>
    </row>
    <row r="3268" spans="2:10">
      <c r="B3268" s="232"/>
      <c r="E3268" s="232"/>
      <c r="F3268" s="234"/>
      <c r="H3268" s="234"/>
      <c r="I3268" s="234"/>
      <c r="J3268" s="234"/>
    </row>
    <row r="3269" spans="2:10">
      <c r="B3269" s="232"/>
      <c r="E3269" s="232"/>
      <c r="F3269" s="234"/>
      <c r="H3269" s="234"/>
      <c r="I3269" s="234"/>
      <c r="J3269" s="234"/>
    </row>
    <row r="3270" spans="2:10">
      <c r="B3270" s="232"/>
      <c r="E3270" s="232"/>
      <c r="F3270" s="234"/>
      <c r="H3270" s="234"/>
      <c r="I3270" s="234"/>
      <c r="J3270" s="234"/>
    </row>
    <row r="3271" spans="2:10">
      <c r="B3271" s="232"/>
      <c r="E3271" s="232"/>
      <c r="F3271" s="234"/>
      <c r="H3271" s="234"/>
      <c r="I3271" s="234"/>
      <c r="J3271" s="234"/>
    </row>
    <row r="3272" spans="2:10">
      <c r="B3272" s="232"/>
      <c r="E3272" s="232"/>
      <c r="F3272" s="234"/>
      <c r="H3272" s="234"/>
      <c r="I3272" s="234"/>
      <c r="J3272" s="234"/>
    </row>
    <row r="3273" spans="2:10">
      <c r="B3273" s="232"/>
      <c r="E3273" s="232"/>
      <c r="F3273" s="234"/>
      <c r="H3273" s="234"/>
      <c r="I3273" s="234"/>
      <c r="J3273" s="234"/>
    </row>
    <row r="3274" spans="2:10">
      <c r="B3274" s="232"/>
      <c r="E3274" s="232"/>
      <c r="F3274" s="234"/>
      <c r="H3274" s="234"/>
      <c r="I3274" s="234"/>
      <c r="J3274" s="234"/>
    </row>
    <row r="3275" spans="2:10">
      <c r="B3275" s="232"/>
      <c r="E3275" s="232"/>
      <c r="F3275" s="234"/>
      <c r="H3275" s="234"/>
      <c r="I3275" s="234"/>
      <c r="J3275" s="234"/>
    </row>
    <row r="3276" spans="2:10">
      <c r="B3276" s="232"/>
      <c r="E3276" s="232"/>
      <c r="F3276" s="234"/>
      <c r="H3276" s="234"/>
      <c r="I3276" s="234"/>
      <c r="J3276" s="234"/>
    </row>
    <row r="3277" spans="2:10">
      <c r="B3277" s="232"/>
      <c r="E3277" s="232"/>
      <c r="F3277" s="234"/>
      <c r="H3277" s="234"/>
      <c r="I3277" s="234"/>
      <c r="J3277" s="234"/>
    </row>
    <row r="3278" spans="2:10">
      <c r="B3278" s="232"/>
      <c r="E3278" s="232"/>
      <c r="F3278" s="234"/>
      <c r="H3278" s="234"/>
      <c r="I3278" s="234"/>
      <c r="J3278" s="234"/>
    </row>
    <row r="3279" spans="2:10">
      <c r="B3279" s="232"/>
      <c r="E3279" s="232"/>
      <c r="F3279" s="234"/>
      <c r="H3279" s="234"/>
      <c r="I3279" s="234"/>
      <c r="J3279" s="234"/>
    </row>
    <row r="3280" spans="2:10">
      <c r="B3280" s="232"/>
      <c r="E3280" s="232"/>
      <c r="F3280" s="234"/>
      <c r="H3280" s="234"/>
      <c r="I3280" s="234"/>
      <c r="J3280" s="234"/>
    </row>
    <row r="3281" spans="2:10">
      <c r="B3281" s="232"/>
      <c r="E3281" s="232"/>
      <c r="F3281" s="234"/>
      <c r="H3281" s="234"/>
      <c r="I3281" s="234"/>
      <c r="J3281" s="234"/>
    </row>
    <row r="3282" spans="2:10">
      <c r="B3282" s="232"/>
      <c r="E3282" s="232"/>
      <c r="F3282" s="234"/>
      <c r="H3282" s="234"/>
      <c r="I3282" s="234"/>
      <c r="J3282" s="234"/>
    </row>
    <row r="3283" spans="2:10">
      <c r="B3283" s="232"/>
      <c r="E3283" s="232"/>
      <c r="F3283" s="234"/>
      <c r="H3283" s="234"/>
      <c r="I3283" s="234"/>
      <c r="J3283" s="234"/>
    </row>
    <row r="3284" spans="2:10">
      <c r="B3284" s="232"/>
      <c r="E3284" s="232"/>
      <c r="F3284" s="234"/>
      <c r="H3284" s="234"/>
      <c r="I3284" s="234"/>
      <c r="J3284" s="234"/>
    </row>
    <row r="3285" spans="2:10">
      <c r="B3285" s="232"/>
      <c r="E3285" s="232"/>
      <c r="F3285" s="234"/>
      <c r="H3285" s="234"/>
      <c r="I3285" s="234"/>
      <c r="J3285" s="234"/>
    </row>
    <row r="3286" spans="2:10">
      <c r="B3286" s="232"/>
      <c r="E3286" s="232"/>
      <c r="F3286" s="234"/>
      <c r="H3286" s="234"/>
      <c r="I3286" s="234"/>
      <c r="J3286" s="234"/>
    </row>
    <row r="3287" spans="2:10">
      <c r="B3287" s="232"/>
      <c r="E3287" s="232"/>
      <c r="F3287" s="234"/>
      <c r="H3287" s="234"/>
      <c r="I3287" s="234"/>
      <c r="J3287" s="234"/>
    </row>
    <row r="3288" spans="2:10">
      <c r="B3288" s="232"/>
      <c r="E3288" s="232"/>
      <c r="F3288" s="234"/>
      <c r="H3288" s="234"/>
      <c r="I3288" s="234"/>
      <c r="J3288" s="234"/>
    </row>
    <row r="3289" spans="2:10">
      <c r="B3289" s="232"/>
      <c r="E3289" s="232"/>
      <c r="F3289" s="234"/>
      <c r="H3289" s="234"/>
      <c r="I3289" s="234"/>
      <c r="J3289" s="234"/>
    </row>
    <row r="3290" spans="2:10">
      <c r="B3290" s="232"/>
      <c r="E3290" s="232"/>
      <c r="F3290" s="234"/>
      <c r="H3290" s="234"/>
      <c r="I3290" s="234"/>
      <c r="J3290" s="234"/>
    </row>
    <row r="3291" spans="2:10">
      <c r="B3291" s="232"/>
      <c r="E3291" s="232"/>
      <c r="F3291" s="234"/>
      <c r="H3291" s="234"/>
      <c r="I3291" s="234"/>
      <c r="J3291" s="234"/>
    </row>
    <row r="3292" spans="2:10">
      <c r="B3292" s="232"/>
      <c r="E3292" s="232"/>
      <c r="F3292" s="234"/>
      <c r="H3292" s="234"/>
      <c r="I3292" s="234"/>
      <c r="J3292" s="234"/>
    </row>
    <row r="3293" spans="2:10">
      <c r="B3293" s="232"/>
      <c r="E3293" s="232"/>
      <c r="F3293" s="234"/>
      <c r="H3293" s="234"/>
      <c r="I3293" s="234"/>
      <c r="J3293" s="234"/>
    </row>
    <row r="3294" spans="2:10">
      <c r="B3294" s="232"/>
      <c r="E3294" s="232"/>
      <c r="F3294" s="234"/>
      <c r="H3294" s="234"/>
      <c r="I3294" s="234"/>
      <c r="J3294" s="234"/>
    </row>
    <row r="3295" spans="2:10">
      <c r="B3295" s="232"/>
      <c r="E3295" s="232"/>
      <c r="F3295" s="234"/>
      <c r="H3295" s="234"/>
      <c r="I3295" s="234"/>
      <c r="J3295" s="234"/>
    </row>
    <row r="3296" spans="2:10">
      <c r="B3296" s="232"/>
      <c r="E3296" s="232"/>
      <c r="F3296" s="234"/>
      <c r="H3296" s="234"/>
      <c r="I3296" s="234"/>
      <c r="J3296" s="234"/>
    </row>
    <row r="3297" spans="2:10">
      <c r="B3297" s="232"/>
      <c r="E3297" s="232"/>
      <c r="F3297" s="234"/>
      <c r="H3297" s="234"/>
      <c r="I3297" s="234"/>
      <c r="J3297" s="234"/>
    </row>
    <row r="3298" spans="2:10">
      <c r="B3298" s="232"/>
      <c r="E3298" s="232"/>
      <c r="F3298" s="234"/>
      <c r="H3298" s="234"/>
      <c r="I3298" s="234"/>
      <c r="J3298" s="234"/>
    </row>
    <row r="3299" spans="2:10">
      <c r="B3299" s="232"/>
      <c r="E3299" s="232"/>
      <c r="F3299" s="234"/>
      <c r="H3299" s="234"/>
      <c r="I3299" s="234"/>
      <c r="J3299" s="234"/>
    </row>
    <row r="3300" spans="2:10">
      <c r="B3300" s="232"/>
      <c r="E3300" s="232"/>
      <c r="F3300" s="234"/>
      <c r="H3300" s="234"/>
      <c r="I3300" s="234"/>
      <c r="J3300" s="234"/>
    </row>
    <row r="3301" spans="2:10">
      <c r="B3301" s="232"/>
      <c r="E3301" s="232"/>
      <c r="F3301" s="234"/>
      <c r="H3301" s="234"/>
      <c r="I3301" s="234"/>
      <c r="J3301" s="234"/>
    </row>
    <row r="3302" spans="2:10">
      <c r="B3302" s="232"/>
      <c r="E3302" s="232"/>
      <c r="F3302" s="234"/>
      <c r="H3302" s="234"/>
      <c r="I3302" s="234"/>
      <c r="J3302" s="234"/>
    </row>
    <row r="3303" spans="2:10">
      <c r="B3303" s="232"/>
      <c r="E3303" s="232"/>
      <c r="F3303" s="234"/>
      <c r="H3303" s="234"/>
      <c r="I3303" s="234"/>
      <c r="J3303" s="234"/>
    </row>
    <row r="3304" spans="2:10">
      <c r="B3304" s="232"/>
      <c r="E3304" s="232"/>
      <c r="F3304" s="234"/>
      <c r="H3304" s="234"/>
      <c r="I3304" s="234"/>
      <c r="J3304" s="234"/>
    </row>
    <row r="3305" spans="2:10">
      <c r="B3305" s="232"/>
      <c r="E3305" s="232"/>
      <c r="F3305" s="234"/>
      <c r="H3305" s="234"/>
      <c r="I3305" s="234"/>
      <c r="J3305" s="234"/>
    </row>
    <row r="3306" spans="2:10">
      <c r="B3306" s="232"/>
      <c r="E3306" s="232"/>
      <c r="F3306" s="234"/>
      <c r="H3306" s="234"/>
      <c r="I3306" s="234"/>
      <c r="J3306" s="234"/>
    </row>
    <row r="3307" spans="2:10">
      <c r="B3307" s="232"/>
      <c r="E3307" s="232"/>
      <c r="F3307" s="234"/>
      <c r="H3307" s="234"/>
      <c r="I3307" s="234"/>
      <c r="J3307" s="234"/>
    </row>
    <row r="3308" spans="2:10">
      <c r="B3308" s="232"/>
      <c r="E3308" s="232"/>
      <c r="F3308" s="234"/>
      <c r="H3308" s="234"/>
      <c r="I3308" s="234"/>
      <c r="J3308" s="234"/>
    </row>
    <row r="3309" spans="2:10">
      <c r="B3309" s="232"/>
      <c r="E3309" s="232"/>
      <c r="F3309" s="234"/>
      <c r="H3309" s="234"/>
      <c r="I3309" s="234"/>
      <c r="J3309" s="234"/>
    </row>
    <row r="3310" spans="2:10">
      <c r="B3310" s="232"/>
      <c r="E3310" s="232"/>
      <c r="F3310" s="234"/>
      <c r="H3310" s="234"/>
      <c r="I3310" s="234"/>
      <c r="J3310" s="234"/>
    </row>
    <row r="3311" spans="2:10">
      <c r="B3311" s="232"/>
      <c r="E3311" s="232"/>
      <c r="F3311" s="234"/>
      <c r="H3311" s="234"/>
      <c r="I3311" s="234"/>
      <c r="J3311" s="234"/>
    </row>
    <row r="3312" spans="2:10">
      <c r="B3312" s="232"/>
      <c r="E3312" s="232"/>
      <c r="F3312" s="234"/>
      <c r="H3312" s="234"/>
      <c r="I3312" s="234"/>
      <c r="J3312" s="234"/>
    </row>
    <row r="3313" spans="2:10">
      <c r="B3313" s="232"/>
      <c r="E3313" s="232"/>
      <c r="F3313" s="234"/>
      <c r="H3313" s="234"/>
      <c r="I3313" s="234"/>
      <c r="J3313" s="234"/>
    </row>
    <row r="3314" spans="2:10">
      <c r="B3314" s="232"/>
      <c r="E3314" s="232"/>
      <c r="F3314" s="234"/>
      <c r="H3314" s="234"/>
      <c r="I3314" s="234"/>
      <c r="J3314" s="234"/>
    </row>
    <row r="3315" spans="2:10">
      <c r="B3315" s="232"/>
      <c r="E3315" s="232"/>
      <c r="F3315" s="234"/>
      <c r="H3315" s="234"/>
      <c r="I3315" s="234"/>
      <c r="J3315" s="234"/>
    </row>
    <row r="3316" spans="2:10">
      <c r="B3316" s="232"/>
      <c r="E3316" s="232"/>
      <c r="F3316" s="234"/>
      <c r="H3316" s="234"/>
      <c r="I3316" s="234"/>
      <c r="J3316" s="234"/>
    </row>
    <row r="3317" spans="2:10">
      <c r="B3317" s="232"/>
      <c r="E3317" s="232"/>
      <c r="F3317" s="234"/>
      <c r="H3317" s="234"/>
      <c r="I3317" s="234"/>
      <c r="J3317" s="234"/>
    </row>
    <row r="3318" spans="2:10">
      <c r="B3318" s="232"/>
      <c r="E3318" s="232"/>
      <c r="F3318" s="234"/>
      <c r="H3318" s="234"/>
      <c r="I3318" s="234"/>
      <c r="J3318" s="234"/>
    </row>
    <row r="3319" spans="2:10">
      <c r="B3319" s="232"/>
      <c r="E3319" s="232"/>
      <c r="F3319" s="234"/>
      <c r="H3319" s="234"/>
      <c r="I3319" s="234"/>
      <c r="J3319" s="234"/>
    </row>
    <row r="3320" spans="2:10">
      <c r="B3320" s="232"/>
      <c r="E3320" s="232"/>
      <c r="F3320" s="234"/>
      <c r="H3320" s="234"/>
      <c r="I3320" s="234"/>
      <c r="J3320" s="234"/>
    </row>
    <row r="3321" spans="2:10">
      <c r="B3321" s="232"/>
      <c r="E3321" s="232"/>
      <c r="F3321" s="234"/>
      <c r="H3321" s="234"/>
      <c r="I3321" s="234"/>
      <c r="J3321" s="234"/>
    </row>
    <row r="3322" spans="2:10">
      <c r="B3322" s="232"/>
      <c r="E3322" s="232"/>
      <c r="F3322" s="234"/>
      <c r="H3322" s="234"/>
      <c r="I3322" s="234"/>
      <c r="J3322" s="234"/>
    </row>
    <row r="3323" spans="2:10">
      <c r="B3323" s="232"/>
      <c r="E3323" s="232"/>
      <c r="F3323" s="234"/>
      <c r="H3323" s="234"/>
      <c r="I3323" s="234"/>
      <c r="J3323" s="234"/>
    </row>
    <row r="3324" spans="2:10">
      <c r="B3324" s="232"/>
      <c r="E3324" s="232"/>
      <c r="F3324" s="234"/>
      <c r="H3324" s="234"/>
      <c r="I3324" s="234"/>
      <c r="J3324" s="234"/>
    </row>
    <row r="3325" spans="2:10">
      <c r="B3325" s="232"/>
      <c r="E3325" s="232"/>
      <c r="F3325" s="234"/>
      <c r="H3325" s="234"/>
      <c r="I3325" s="234"/>
      <c r="J3325" s="234"/>
    </row>
    <row r="3326" spans="2:10">
      <c r="B3326" s="232"/>
      <c r="E3326" s="232"/>
      <c r="F3326" s="234"/>
      <c r="H3326" s="234"/>
      <c r="I3326" s="234"/>
      <c r="J3326" s="234"/>
    </row>
    <row r="3327" spans="2:10">
      <c r="B3327" s="232"/>
      <c r="E3327" s="232"/>
      <c r="F3327" s="234"/>
      <c r="H3327" s="234"/>
      <c r="I3327" s="234"/>
      <c r="J3327" s="234"/>
    </row>
    <row r="3328" spans="2:10">
      <c r="B3328" s="232"/>
      <c r="E3328" s="232"/>
      <c r="F3328" s="234"/>
      <c r="H3328" s="234"/>
      <c r="I3328" s="234"/>
      <c r="J3328" s="234"/>
    </row>
    <row r="3329" spans="2:10">
      <c r="B3329" s="232"/>
      <c r="E3329" s="232"/>
      <c r="F3329" s="234"/>
      <c r="H3329" s="234"/>
      <c r="I3329" s="234"/>
      <c r="J3329" s="234"/>
    </row>
    <row r="3330" spans="2:10">
      <c r="B3330" s="232"/>
      <c r="E3330" s="232"/>
      <c r="F3330" s="234"/>
      <c r="H3330" s="234"/>
      <c r="I3330" s="234"/>
      <c r="J3330" s="234"/>
    </row>
    <row r="3331" spans="2:10">
      <c r="B3331" s="232"/>
      <c r="E3331" s="232"/>
      <c r="F3331" s="234"/>
      <c r="H3331" s="234"/>
      <c r="I3331" s="234"/>
      <c r="J3331" s="234"/>
    </row>
    <row r="3332" spans="2:10">
      <c r="B3332" s="232"/>
      <c r="E3332" s="232"/>
      <c r="F3332" s="234"/>
      <c r="H3332" s="234"/>
      <c r="I3332" s="234"/>
      <c r="J3332" s="234"/>
    </row>
    <row r="3333" spans="2:10">
      <c r="B3333" s="232"/>
      <c r="E3333" s="232"/>
      <c r="F3333" s="234"/>
      <c r="H3333" s="234"/>
      <c r="I3333" s="234"/>
      <c r="J3333" s="234"/>
    </row>
    <row r="3334" spans="2:10">
      <c r="B3334" s="232"/>
      <c r="E3334" s="232"/>
      <c r="F3334" s="234"/>
      <c r="H3334" s="234"/>
      <c r="I3334" s="234"/>
      <c r="J3334" s="234"/>
    </row>
    <row r="3335" spans="2:10">
      <c r="B3335" s="232"/>
      <c r="E3335" s="232"/>
      <c r="F3335" s="234"/>
      <c r="H3335" s="234"/>
      <c r="I3335" s="234"/>
      <c r="J3335" s="234"/>
    </row>
    <row r="3336" spans="2:10">
      <c r="B3336" s="232"/>
      <c r="E3336" s="232"/>
      <c r="F3336" s="234"/>
      <c r="H3336" s="234"/>
      <c r="I3336" s="234"/>
      <c r="J3336" s="234"/>
    </row>
    <row r="3337" spans="2:10">
      <c r="B3337" s="232"/>
      <c r="E3337" s="232"/>
      <c r="F3337" s="234"/>
      <c r="H3337" s="234"/>
      <c r="I3337" s="234"/>
      <c r="J3337" s="234"/>
    </row>
    <row r="3338" spans="2:10">
      <c r="B3338" s="232"/>
      <c r="E3338" s="232"/>
      <c r="F3338" s="234"/>
      <c r="H3338" s="234"/>
      <c r="I3338" s="234"/>
      <c r="J3338" s="234"/>
    </row>
    <row r="3339" spans="2:10">
      <c r="B3339" s="232"/>
      <c r="E3339" s="232"/>
      <c r="F3339" s="234"/>
      <c r="H3339" s="234"/>
      <c r="I3339" s="234"/>
      <c r="J3339" s="234"/>
    </row>
    <row r="3340" spans="2:10">
      <c r="B3340" s="232"/>
      <c r="E3340" s="232"/>
      <c r="F3340" s="234"/>
      <c r="H3340" s="234"/>
      <c r="I3340" s="234"/>
      <c r="J3340" s="234"/>
    </row>
    <row r="3341" spans="2:10">
      <c r="B3341" s="232"/>
      <c r="E3341" s="232"/>
      <c r="F3341" s="234"/>
      <c r="H3341" s="234"/>
      <c r="I3341" s="234"/>
      <c r="J3341" s="234"/>
    </row>
    <row r="3342" spans="2:10">
      <c r="B3342" s="232"/>
      <c r="E3342" s="232"/>
      <c r="F3342" s="234"/>
      <c r="H3342" s="234"/>
      <c r="I3342" s="234"/>
      <c r="J3342" s="234"/>
    </row>
    <row r="3343" spans="2:10">
      <c r="B3343" s="232"/>
      <c r="E3343" s="232"/>
      <c r="F3343" s="234"/>
      <c r="H3343" s="234"/>
      <c r="I3343" s="234"/>
      <c r="J3343" s="234"/>
    </row>
    <row r="3344" spans="2:10">
      <c r="B3344" s="232"/>
      <c r="E3344" s="232"/>
      <c r="F3344" s="234"/>
      <c r="H3344" s="234"/>
      <c r="I3344" s="234"/>
      <c r="J3344" s="234"/>
    </row>
    <row r="3345" spans="2:10">
      <c r="B3345" s="232"/>
      <c r="E3345" s="232"/>
      <c r="F3345" s="234"/>
      <c r="H3345" s="234"/>
      <c r="I3345" s="234"/>
      <c r="J3345" s="234"/>
    </row>
    <row r="3346" spans="2:10">
      <c r="B3346" s="232"/>
      <c r="E3346" s="232"/>
      <c r="F3346" s="234"/>
      <c r="H3346" s="234"/>
      <c r="I3346" s="234"/>
      <c r="J3346" s="234"/>
    </row>
    <row r="3347" spans="2:10">
      <c r="B3347" s="232"/>
      <c r="E3347" s="232"/>
      <c r="F3347" s="234"/>
      <c r="H3347" s="234"/>
      <c r="I3347" s="234"/>
      <c r="J3347" s="234"/>
    </row>
    <row r="3348" spans="2:10">
      <c r="B3348" s="232"/>
      <c r="E3348" s="232"/>
      <c r="F3348" s="234"/>
      <c r="H3348" s="234"/>
      <c r="I3348" s="234"/>
      <c r="J3348" s="234"/>
    </row>
    <row r="3349" spans="2:10">
      <c r="B3349" s="232"/>
      <c r="E3349" s="232"/>
      <c r="F3349" s="234"/>
      <c r="H3349" s="234"/>
      <c r="I3349" s="234"/>
      <c r="J3349" s="234"/>
    </row>
    <row r="3350" spans="2:10">
      <c r="B3350" s="232"/>
      <c r="E3350" s="232"/>
      <c r="F3350" s="234"/>
      <c r="H3350" s="234"/>
      <c r="I3350" s="234"/>
      <c r="J3350" s="234"/>
    </row>
    <row r="3351" spans="2:10">
      <c r="B3351" s="232"/>
      <c r="E3351" s="232"/>
      <c r="F3351" s="234"/>
      <c r="H3351" s="234"/>
      <c r="I3351" s="234"/>
      <c r="J3351" s="234"/>
    </row>
    <row r="3352" spans="2:10">
      <c r="B3352" s="232"/>
      <c r="E3352" s="232"/>
      <c r="F3352" s="234"/>
      <c r="H3352" s="234"/>
      <c r="I3352" s="234"/>
      <c r="J3352" s="234"/>
    </row>
    <row r="3353" spans="2:10">
      <c r="B3353" s="232"/>
      <c r="E3353" s="232"/>
      <c r="F3353" s="234"/>
      <c r="H3353" s="234"/>
      <c r="I3353" s="234"/>
      <c r="J3353" s="234"/>
    </row>
    <row r="3354" spans="2:10">
      <c r="B3354" s="232"/>
      <c r="E3354" s="232"/>
      <c r="F3354" s="234"/>
      <c r="H3354" s="234"/>
      <c r="I3354" s="234"/>
      <c r="J3354" s="234"/>
    </row>
    <row r="3355" spans="2:10">
      <c r="B3355" s="232"/>
      <c r="E3355" s="232"/>
      <c r="F3355" s="234"/>
      <c r="H3355" s="234"/>
      <c r="I3355" s="234"/>
      <c r="J3355" s="234"/>
    </row>
    <row r="3356" spans="2:10">
      <c r="B3356" s="232"/>
      <c r="E3356" s="232"/>
      <c r="F3356" s="234"/>
      <c r="H3356" s="234"/>
      <c r="I3356" s="234"/>
      <c r="J3356" s="234"/>
    </row>
    <row r="3357" spans="2:10">
      <c r="B3357" s="232"/>
      <c r="E3357" s="232"/>
      <c r="F3357" s="234"/>
      <c r="H3357" s="234"/>
      <c r="I3357" s="234"/>
      <c r="J3357" s="234"/>
    </row>
    <row r="3358" spans="2:10">
      <c r="B3358" s="232"/>
      <c r="E3358" s="232"/>
      <c r="F3358" s="234"/>
      <c r="H3358" s="234"/>
      <c r="I3358" s="234"/>
      <c r="J3358" s="234"/>
    </row>
    <row r="3359" spans="2:10">
      <c r="B3359" s="232"/>
      <c r="E3359" s="232"/>
      <c r="F3359" s="234"/>
      <c r="H3359" s="234"/>
      <c r="I3359" s="234"/>
      <c r="J3359" s="234"/>
    </row>
    <row r="3360" spans="2:10">
      <c r="B3360" s="232"/>
      <c r="E3360" s="232"/>
      <c r="F3360" s="234"/>
      <c r="H3360" s="234"/>
      <c r="I3360" s="234"/>
      <c r="J3360" s="234"/>
    </row>
    <row r="3361" spans="2:10">
      <c r="B3361" s="232"/>
      <c r="E3361" s="232"/>
      <c r="F3361" s="234"/>
      <c r="H3361" s="234"/>
      <c r="I3361" s="234"/>
      <c r="J3361" s="234"/>
    </row>
    <row r="3362" spans="2:10">
      <c r="B3362" s="232"/>
      <c r="E3362" s="232"/>
      <c r="F3362" s="234"/>
      <c r="H3362" s="234"/>
      <c r="I3362" s="234"/>
      <c r="J3362" s="234"/>
    </row>
    <row r="3363" spans="2:10">
      <c r="B3363" s="232"/>
      <c r="E3363" s="232"/>
      <c r="F3363" s="234"/>
      <c r="H3363" s="234"/>
      <c r="I3363" s="234"/>
      <c r="J3363" s="234"/>
    </row>
    <row r="3364" spans="2:10">
      <c r="B3364" s="232"/>
      <c r="E3364" s="232"/>
      <c r="F3364" s="234"/>
      <c r="H3364" s="234"/>
      <c r="I3364" s="234"/>
      <c r="J3364" s="234"/>
    </row>
    <row r="3365" spans="2:10">
      <c r="B3365" s="232"/>
      <c r="E3365" s="232"/>
      <c r="F3365" s="234"/>
      <c r="H3365" s="234"/>
      <c r="I3365" s="234"/>
      <c r="J3365" s="234"/>
    </row>
    <row r="3366" spans="2:10">
      <c r="B3366" s="232"/>
      <c r="E3366" s="232"/>
      <c r="F3366" s="234"/>
      <c r="H3366" s="234"/>
      <c r="I3366" s="234"/>
      <c r="J3366" s="234"/>
    </row>
    <row r="3367" spans="2:10">
      <c r="B3367" s="232"/>
      <c r="E3367" s="232"/>
      <c r="F3367" s="234"/>
      <c r="H3367" s="234"/>
      <c r="I3367" s="234"/>
      <c r="J3367" s="234"/>
    </row>
    <row r="3368" spans="2:10">
      <c r="B3368" s="232"/>
      <c r="E3368" s="232"/>
      <c r="F3368" s="234"/>
      <c r="H3368" s="234"/>
      <c r="I3368" s="234"/>
      <c r="J3368" s="234"/>
    </row>
    <row r="3369" spans="2:10">
      <c r="B3369" s="232"/>
      <c r="E3369" s="232"/>
      <c r="F3369" s="234"/>
      <c r="H3369" s="234"/>
      <c r="I3369" s="234"/>
      <c r="J3369" s="234"/>
    </row>
    <row r="3370" spans="2:10">
      <c r="B3370" s="232"/>
      <c r="E3370" s="232"/>
      <c r="F3370" s="234"/>
      <c r="H3370" s="234"/>
      <c r="I3370" s="234"/>
      <c r="J3370" s="234"/>
    </row>
    <row r="3371" spans="2:10">
      <c r="B3371" s="232"/>
      <c r="E3371" s="232"/>
      <c r="F3371" s="234"/>
      <c r="H3371" s="234"/>
      <c r="I3371" s="234"/>
      <c r="J3371" s="234"/>
    </row>
    <row r="3372" spans="2:10">
      <c r="B3372" s="232"/>
      <c r="E3372" s="232"/>
      <c r="F3372" s="234"/>
      <c r="H3372" s="234"/>
      <c r="I3372" s="234"/>
      <c r="J3372" s="234"/>
    </row>
    <row r="3373" spans="2:10">
      <c r="B3373" s="232"/>
      <c r="E3373" s="232"/>
      <c r="F3373" s="234"/>
      <c r="H3373" s="234"/>
      <c r="I3373" s="234"/>
      <c r="J3373" s="234"/>
    </row>
    <row r="3374" spans="2:10">
      <c r="B3374" s="232"/>
      <c r="E3374" s="232"/>
      <c r="F3374" s="234"/>
      <c r="H3374" s="234"/>
      <c r="I3374" s="234"/>
      <c r="J3374" s="234"/>
    </row>
    <row r="3375" spans="2:10">
      <c r="B3375" s="232"/>
      <c r="E3375" s="232"/>
      <c r="F3375" s="234"/>
      <c r="H3375" s="234"/>
      <c r="I3375" s="234"/>
      <c r="J3375" s="234"/>
    </row>
    <row r="3376" spans="2:10">
      <c r="B3376" s="232"/>
      <c r="E3376" s="232"/>
      <c r="F3376" s="234"/>
      <c r="H3376" s="234"/>
      <c r="I3376" s="234"/>
      <c r="J3376" s="234"/>
    </row>
    <row r="3377" spans="2:10">
      <c r="B3377" s="232"/>
      <c r="E3377" s="232"/>
      <c r="F3377" s="234"/>
      <c r="H3377" s="234"/>
      <c r="I3377" s="234"/>
      <c r="J3377" s="234"/>
    </row>
    <row r="3378" spans="2:10">
      <c r="B3378" s="232"/>
      <c r="E3378" s="232"/>
      <c r="F3378" s="234"/>
      <c r="H3378" s="234"/>
      <c r="I3378" s="234"/>
      <c r="J3378" s="234"/>
    </row>
    <row r="3379" spans="2:10">
      <c r="B3379" s="232"/>
      <c r="E3379" s="232"/>
      <c r="F3379" s="234"/>
      <c r="H3379" s="234"/>
      <c r="I3379" s="234"/>
      <c r="J3379" s="234"/>
    </row>
    <row r="3380" spans="2:10">
      <c r="B3380" s="232"/>
      <c r="E3380" s="232"/>
      <c r="F3380" s="234"/>
      <c r="H3380" s="234"/>
      <c r="I3380" s="234"/>
      <c r="J3380" s="234"/>
    </row>
    <row r="3381" spans="2:10">
      <c r="B3381" s="232"/>
      <c r="E3381" s="232"/>
      <c r="F3381" s="234"/>
      <c r="H3381" s="234"/>
      <c r="I3381" s="234"/>
      <c r="J3381" s="234"/>
    </row>
    <row r="3382" spans="2:10">
      <c r="B3382" s="232"/>
      <c r="E3382" s="232"/>
      <c r="F3382" s="234"/>
      <c r="H3382" s="234"/>
      <c r="I3382" s="234"/>
      <c r="J3382" s="234"/>
    </row>
    <row r="3383" spans="2:10">
      <c r="B3383" s="232"/>
      <c r="E3383" s="232"/>
      <c r="F3383" s="234"/>
      <c r="H3383" s="234"/>
      <c r="I3383" s="234"/>
      <c r="J3383" s="234"/>
    </row>
    <row r="3384" spans="2:10">
      <c r="B3384" s="232"/>
      <c r="E3384" s="232"/>
      <c r="F3384" s="234"/>
      <c r="H3384" s="234"/>
      <c r="I3384" s="234"/>
      <c r="J3384" s="234"/>
    </row>
    <row r="3385" spans="2:10">
      <c r="B3385" s="232"/>
      <c r="E3385" s="232"/>
      <c r="F3385" s="234"/>
      <c r="H3385" s="234"/>
      <c r="I3385" s="234"/>
      <c r="J3385" s="234"/>
    </row>
    <row r="3386" spans="2:10">
      <c r="B3386" s="232"/>
      <c r="E3386" s="232"/>
      <c r="F3386" s="234"/>
      <c r="H3386" s="234"/>
      <c r="I3386" s="234"/>
      <c r="J3386" s="234"/>
    </row>
    <row r="3387" spans="2:10">
      <c r="B3387" s="232"/>
      <c r="E3387" s="232"/>
      <c r="F3387" s="234"/>
      <c r="H3387" s="234"/>
      <c r="I3387" s="234"/>
      <c r="J3387" s="234"/>
    </row>
    <row r="3388" spans="2:10">
      <c r="B3388" s="232"/>
      <c r="E3388" s="232"/>
      <c r="F3388" s="234"/>
      <c r="H3388" s="234"/>
      <c r="I3388" s="234"/>
      <c r="J3388" s="234"/>
    </row>
    <row r="3389" spans="2:10">
      <c r="B3389" s="232"/>
      <c r="E3389" s="232"/>
      <c r="F3389" s="234"/>
      <c r="H3389" s="234"/>
      <c r="I3389" s="234"/>
      <c r="J3389" s="234"/>
    </row>
    <row r="3390" spans="2:10">
      <c r="B3390" s="232"/>
      <c r="E3390" s="232"/>
      <c r="F3390" s="234"/>
      <c r="H3390" s="234"/>
      <c r="I3390" s="234"/>
      <c r="J3390" s="234"/>
    </row>
    <row r="3391" spans="2:10">
      <c r="B3391" s="232"/>
      <c r="E3391" s="232"/>
      <c r="F3391" s="234"/>
      <c r="H3391" s="234"/>
      <c r="I3391" s="234"/>
      <c r="J3391" s="234"/>
    </row>
    <row r="3392" spans="2:10">
      <c r="B3392" s="232"/>
      <c r="E3392" s="232"/>
      <c r="F3392" s="234"/>
      <c r="H3392" s="234"/>
      <c r="I3392" s="234"/>
      <c r="J3392" s="234"/>
    </row>
    <row r="3393" spans="2:10">
      <c r="B3393" s="232"/>
      <c r="E3393" s="232"/>
      <c r="F3393" s="234"/>
      <c r="H3393" s="234"/>
      <c r="I3393" s="234"/>
      <c r="J3393" s="234"/>
    </row>
    <row r="3394" spans="2:10">
      <c r="B3394" s="232"/>
      <c r="E3394" s="232"/>
      <c r="F3394" s="234"/>
      <c r="H3394" s="234"/>
      <c r="I3394" s="234"/>
      <c r="J3394" s="234"/>
    </row>
    <row r="3395" spans="2:10">
      <c r="B3395" s="232"/>
      <c r="E3395" s="232"/>
      <c r="F3395" s="234"/>
      <c r="H3395" s="234"/>
      <c r="I3395" s="234"/>
      <c r="J3395" s="234"/>
    </row>
    <row r="3396" spans="2:10">
      <c r="B3396" s="232"/>
      <c r="E3396" s="232"/>
      <c r="F3396" s="234"/>
      <c r="H3396" s="234"/>
      <c r="I3396" s="234"/>
      <c r="J3396" s="234"/>
    </row>
    <row r="3397" spans="2:10">
      <c r="B3397" s="232"/>
      <c r="E3397" s="232"/>
      <c r="F3397" s="234"/>
      <c r="H3397" s="234"/>
      <c r="I3397" s="234"/>
      <c r="J3397" s="234"/>
    </row>
    <row r="3398" spans="2:10">
      <c r="B3398" s="232"/>
      <c r="E3398" s="232"/>
      <c r="F3398" s="234"/>
      <c r="H3398" s="234"/>
      <c r="I3398" s="234"/>
      <c r="J3398" s="234"/>
    </row>
    <row r="3399" spans="2:10">
      <c r="B3399" s="232"/>
      <c r="E3399" s="232"/>
      <c r="F3399" s="234"/>
      <c r="H3399" s="234"/>
      <c r="I3399" s="234"/>
      <c r="J3399" s="234"/>
    </row>
    <row r="3400" spans="2:10">
      <c r="B3400" s="232"/>
      <c r="E3400" s="232"/>
      <c r="F3400" s="234"/>
      <c r="H3400" s="234"/>
      <c r="I3400" s="234"/>
      <c r="J3400" s="234"/>
    </row>
    <row r="3401" spans="2:10">
      <c r="B3401" s="232"/>
      <c r="E3401" s="232"/>
      <c r="F3401" s="234"/>
      <c r="H3401" s="234"/>
      <c r="I3401" s="234"/>
      <c r="J3401" s="234"/>
    </row>
    <row r="3402" spans="2:10">
      <c r="B3402" s="232"/>
      <c r="E3402" s="232"/>
      <c r="F3402" s="234"/>
      <c r="H3402" s="234"/>
      <c r="I3402" s="234"/>
      <c r="J3402" s="234"/>
    </row>
    <row r="3403" spans="2:10">
      <c r="B3403" s="232"/>
      <c r="E3403" s="232"/>
      <c r="F3403" s="234"/>
      <c r="H3403" s="234"/>
      <c r="I3403" s="234"/>
      <c r="J3403" s="234"/>
    </row>
    <row r="3404" spans="2:10">
      <c r="B3404" s="232"/>
      <c r="E3404" s="232"/>
      <c r="F3404" s="234"/>
      <c r="H3404" s="234"/>
      <c r="I3404" s="234"/>
      <c r="J3404" s="234"/>
    </row>
    <row r="3405" spans="2:10">
      <c r="B3405" s="232"/>
      <c r="E3405" s="232"/>
      <c r="F3405" s="234"/>
      <c r="H3405" s="234"/>
      <c r="I3405" s="234"/>
      <c r="J3405" s="234"/>
    </row>
    <row r="3406" spans="2:10">
      <c r="B3406" s="232"/>
      <c r="E3406" s="232"/>
      <c r="F3406" s="234"/>
      <c r="H3406" s="234"/>
      <c r="I3406" s="234"/>
      <c r="J3406" s="234"/>
    </row>
    <row r="3407" spans="2:10">
      <c r="B3407" s="232"/>
      <c r="E3407" s="232"/>
      <c r="F3407" s="234"/>
      <c r="H3407" s="234"/>
      <c r="I3407" s="234"/>
      <c r="J3407" s="234"/>
    </row>
    <row r="3408" spans="2:10">
      <c r="B3408" s="232"/>
      <c r="E3408" s="232"/>
      <c r="F3408" s="234"/>
      <c r="H3408" s="234"/>
      <c r="I3408" s="234"/>
      <c r="J3408" s="234"/>
    </row>
    <row r="3409" spans="2:10">
      <c r="B3409" s="232"/>
      <c r="E3409" s="232"/>
      <c r="F3409" s="234"/>
      <c r="H3409" s="234"/>
      <c r="I3409" s="234"/>
      <c r="J3409" s="234"/>
    </row>
    <row r="3410" spans="2:10">
      <c r="B3410" s="232"/>
      <c r="E3410" s="232"/>
      <c r="F3410" s="234"/>
      <c r="H3410" s="234"/>
      <c r="I3410" s="234"/>
      <c r="J3410" s="234"/>
    </row>
    <row r="3411" spans="2:10">
      <c r="B3411" s="232"/>
      <c r="E3411" s="232"/>
      <c r="F3411" s="234"/>
      <c r="H3411" s="234"/>
      <c r="I3411" s="234"/>
      <c r="J3411" s="234"/>
    </row>
    <row r="3412" spans="2:10">
      <c r="B3412" s="232"/>
      <c r="E3412" s="232"/>
      <c r="F3412" s="234"/>
      <c r="H3412" s="234"/>
      <c r="I3412" s="234"/>
      <c r="J3412" s="234"/>
    </row>
    <row r="3413" spans="2:10">
      <c r="B3413" s="232"/>
      <c r="E3413" s="232"/>
      <c r="F3413" s="234"/>
      <c r="H3413" s="234"/>
      <c r="I3413" s="234"/>
      <c r="J3413" s="234"/>
    </row>
    <row r="3414" spans="2:10">
      <c r="B3414" s="232"/>
      <c r="E3414" s="232"/>
      <c r="F3414" s="234"/>
      <c r="H3414" s="234"/>
      <c r="I3414" s="234"/>
      <c r="J3414" s="234"/>
    </row>
    <row r="3415" spans="2:10">
      <c r="B3415" s="232"/>
      <c r="E3415" s="232"/>
      <c r="F3415" s="234"/>
      <c r="H3415" s="234"/>
      <c r="I3415" s="234"/>
      <c r="J3415" s="234"/>
    </row>
    <row r="3416" spans="2:10">
      <c r="B3416" s="232"/>
      <c r="E3416" s="232"/>
      <c r="F3416" s="234"/>
      <c r="H3416" s="234"/>
      <c r="I3416" s="234"/>
      <c r="J3416" s="234"/>
    </row>
    <row r="3417" spans="2:10">
      <c r="B3417" s="232"/>
      <c r="E3417" s="232"/>
      <c r="F3417" s="234"/>
      <c r="H3417" s="234"/>
      <c r="I3417" s="234"/>
      <c r="J3417" s="234"/>
    </row>
    <row r="3418" spans="2:10">
      <c r="B3418" s="232"/>
      <c r="E3418" s="232"/>
      <c r="F3418" s="234"/>
      <c r="H3418" s="234"/>
      <c r="I3418" s="234"/>
      <c r="J3418" s="234"/>
    </row>
    <row r="3419" spans="2:10">
      <c r="B3419" s="232"/>
      <c r="E3419" s="232"/>
      <c r="F3419" s="234"/>
      <c r="H3419" s="234"/>
      <c r="I3419" s="234"/>
      <c r="J3419" s="234"/>
    </row>
    <row r="3420" spans="2:10">
      <c r="B3420" s="232"/>
      <c r="E3420" s="232"/>
      <c r="F3420" s="234"/>
      <c r="H3420" s="234"/>
      <c r="I3420" s="234"/>
      <c r="J3420" s="234"/>
    </row>
    <row r="3421" spans="2:10">
      <c r="B3421" s="232"/>
      <c r="E3421" s="232"/>
      <c r="F3421" s="234"/>
      <c r="H3421" s="234"/>
      <c r="I3421" s="234"/>
      <c r="J3421" s="234"/>
    </row>
    <row r="3422" spans="2:10">
      <c r="B3422" s="232"/>
      <c r="E3422" s="232"/>
      <c r="F3422" s="234"/>
      <c r="H3422" s="234"/>
      <c r="I3422" s="234"/>
      <c r="J3422" s="234"/>
    </row>
    <row r="3423" spans="2:10">
      <c r="B3423" s="232"/>
      <c r="E3423" s="232"/>
      <c r="F3423" s="234"/>
      <c r="H3423" s="234"/>
      <c r="I3423" s="234"/>
      <c r="J3423" s="234"/>
    </row>
    <row r="3424" spans="2:10">
      <c r="B3424" s="232"/>
      <c r="E3424" s="232"/>
      <c r="F3424" s="234"/>
      <c r="H3424" s="234"/>
      <c r="I3424" s="234"/>
      <c r="J3424" s="234"/>
    </row>
    <row r="3425" spans="2:10">
      <c r="B3425" s="232"/>
      <c r="E3425" s="232"/>
      <c r="F3425" s="234"/>
      <c r="H3425" s="234"/>
      <c r="I3425" s="234"/>
      <c r="J3425" s="234"/>
    </row>
    <row r="3426" spans="2:10">
      <c r="B3426" s="232"/>
      <c r="E3426" s="232"/>
      <c r="F3426" s="234"/>
      <c r="H3426" s="234"/>
      <c r="I3426" s="234"/>
      <c r="J3426" s="234"/>
    </row>
    <row r="3427" spans="2:10">
      <c r="B3427" s="232"/>
      <c r="E3427" s="232"/>
      <c r="F3427" s="234"/>
      <c r="H3427" s="234"/>
      <c r="I3427" s="234"/>
      <c r="J3427" s="234"/>
    </row>
    <row r="3428" spans="2:10">
      <c r="B3428" s="232"/>
      <c r="E3428" s="232"/>
      <c r="F3428" s="234"/>
      <c r="H3428" s="234"/>
      <c r="I3428" s="234"/>
      <c r="J3428" s="234"/>
    </row>
    <row r="3429" spans="2:10">
      <c r="B3429" s="232"/>
      <c r="E3429" s="232"/>
      <c r="F3429" s="234"/>
      <c r="H3429" s="234"/>
      <c r="I3429" s="234"/>
      <c r="J3429" s="234"/>
    </row>
    <row r="3430" spans="2:10">
      <c r="B3430" s="232"/>
      <c r="E3430" s="232"/>
      <c r="F3430" s="234"/>
      <c r="H3430" s="234"/>
      <c r="I3430" s="234"/>
      <c r="J3430" s="234"/>
    </row>
    <row r="3431" spans="2:10">
      <c r="B3431" s="232"/>
      <c r="E3431" s="232"/>
      <c r="F3431" s="234"/>
      <c r="H3431" s="234"/>
      <c r="I3431" s="234"/>
      <c r="J3431" s="234"/>
    </row>
    <row r="3432" spans="2:10">
      <c r="B3432" s="232"/>
      <c r="E3432" s="232"/>
      <c r="F3432" s="234"/>
      <c r="H3432" s="234"/>
      <c r="I3432" s="234"/>
      <c r="J3432" s="234"/>
    </row>
    <row r="3433" spans="2:10">
      <c r="B3433" s="232"/>
      <c r="E3433" s="232"/>
      <c r="F3433" s="234"/>
      <c r="H3433" s="234"/>
      <c r="I3433" s="234"/>
      <c r="J3433" s="234"/>
    </row>
    <row r="3434" spans="2:10">
      <c r="B3434" s="232"/>
      <c r="E3434" s="232"/>
      <c r="F3434" s="234"/>
      <c r="H3434" s="234"/>
      <c r="I3434" s="234"/>
      <c r="J3434" s="234"/>
    </row>
    <row r="3435" spans="2:10">
      <c r="B3435" s="232"/>
      <c r="E3435" s="232"/>
      <c r="F3435" s="234"/>
      <c r="H3435" s="234"/>
      <c r="I3435" s="234"/>
      <c r="J3435" s="234"/>
    </row>
    <row r="3436" spans="2:10">
      <c r="B3436" s="232"/>
      <c r="E3436" s="232"/>
      <c r="F3436" s="234"/>
      <c r="H3436" s="234"/>
      <c r="I3436" s="234"/>
      <c r="J3436" s="234"/>
    </row>
    <row r="3437" spans="2:10">
      <c r="B3437" s="232"/>
      <c r="E3437" s="232"/>
      <c r="F3437" s="234"/>
      <c r="H3437" s="234"/>
      <c r="I3437" s="234"/>
      <c r="J3437" s="234"/>
    </row>
    <row r="3438" spans="2:10">
      <c r="B3438" s="232"/>
      <c r="E3438" s="232"/>
      <c r="F3438" s="234"/>
      <c r="H3438" s="234"/>
      <c r="I3438" s="234"/>
      <c r="J3438" s="234"/>
    </row>
    <row r="3439" spans="2:10">
      <c r="B3439" s="232"/>
      <c r="E3439" s="232"/>
      <c r="F3439" s="234"/>
      <c r="H3439" s="234"/>
      <c r="I3439" s="234"/>
      <c r="J3439" s="234"/>
    </row>
    <row r="3440" spans="2:10">
      <c r="B3440" s="232"/>
      <c r="E3440" s="232"/>
      <c r="F3440" s="234"/>
      <c r="H3440" s="234"/>
      <c r="I3440" s="234"/>
      <c r="J3440" s="234"/>
    </row>
    <row r="3441" spans="2:10">
      <c r="B3441" s="232"/>
      <c r="E3441" s="232"/>
      <c r="F3441" s="234"/>
      <c r="H3441" s="234"/>
      <c r="I3441" s="234"/>
      <c r="J3441" s="234"/>
    </row>
    <row r="3442" spans="2:10">
      <c r="B3442" s="232"/>
      <c r="E3442" s="232"/>
      <c r="F3442" s="234"/>
      <c r="H3442" s="234"/>
      <c r="I3442" s="234"/>
      <c r="J3442" s="234"/>
    </row>
    <row r="3443" spans="2:10">
      <c r="B3443" s="232"/>
      <c r="E3443" s="232"/>
      <c r="F3443" s="234"/>
      <c r="H3443" s="234"/>
      <c r="I3443" s="234"/>
      <c r="J3443" s="234"/>
    </row>
    <row r="3444" spans="2:10">
      <c r="B3444" s="232"/>
      <c r="E3444" s="232"/>
      <c r="F3444" s="234"/>
      <c r="H3444" s="234"/>
      <c r="I3444" s="234"/>
      <c r="J3444" s="234"/>
    </row>
    <row r="3445" spans="2:10">
      <c r="B3445" s="232"/>
      <c r="E3445" s="232"/>
      <c r="F3445" s="234"/>
      <c r="H3445" s="234"/>
      <c r="I3445" s="234"/>
      <c r="J3445" s="234"/>
    </row>
    <row r="3446" spans="2:10">
      <c r="B3446" s="232"/>
      <c r="E3446" s="232"/>
      <c r="F3446" s="234"/>
      <c r="H3446" s="234"/>
      <c r="I3446" s="234"/>
      <c r="J3446" s="234"/>
    </row>
    <row r="3447" spans="2:10">
      <c r="B3447" s="232"/>
      <c r="E3447" s="232"/>
      <c r="F3447" s="234"/>
      <c r="H3447" s="234"/>
      <c r="I3447" s="234"/>
      <c r="J3447" s="234"/>
    </row>
    <row r="3448" spans="2:10">
      <c r="B3448" s="232"/>
      <c r="E3448" s="232"/>
      <c r="F3448" s="234"/>
      <c r="H3448" s="234"/>
      <c r="I3448" s="234"/>
      <c r="J3448" s="234"/>
    </row>
    <row r="3449" spans="2:10">
      <c r="B3449" s="232"/>
      <c r="E3449" s="232"/>
      <c r="F3449" s="234"/>
      <c r="H3449" s="234"/>
      <c r="I3449" s="234"/>
      <c r="J3449" s="234"/>
    </row>
    <row r="3450" spans="2:10">
      <c r="B3450" s="232"/>
      <c r="E3450" s="232"/>
      <c r="F3450" s="234"/>
      <c r="H3450" s="234"/>
      <c r="I3450" s="234"/>
      <c r="J3450" s="234"/>
    </row>
    <row r="3451" spans="2:10">
      <c r="B3451" s="232"/>
      <c r="E3451" s="232"/>
      <c r="F3451" s="234"/>
      <c r="H3451" s="234"/>
      <c r="I3451" s="234"/>
      <c r="J3451" s="234"/>
    </row>
    <row r="3452" spans="2:10">
      <c r="B3452" s="232"/>
      <c r="E3452" s="232"/>
      <c r="F3452" s="234"/>
      <c r="H3452" s="234"/>
      <c r="I3452" s="234"/>
      <c r="J3452" s="234"/>
    </row>
    <row r="3453" spans="2:10">
      <c r="B3453" s="232"/>
      <c r="E3453" s="232"/>
      <c r="F3453" s="234"/>
      <c r="H3453" s="234"/>
      <c r="I3453" s="234"/>
      <c r="J3453" s="234"/>
    </row>
    <row r="3454" spans="2:10">
      <c r="B3454" s="232"/>
      <c r="E3454" s="232"/>
      <c r="F3454" s="234"/>
      <c r="H3454" s="234"/>
      <c r="I3454" s="234"/>
      <c r="J3454" s="234"/>
    </row>
    <row r="3455" spans="2:10">
      <c r="B3455" s="232"/>
      <c r="E3455" s="232"/>
      <c r="F3455" s="234"/>
      <c r="H3455" s="234"/>
      <c r="I3455" s="234"/>
      <c r="J3455" s="234"/>
    </row>
    <row r="3456" spans="2:10">
      <c r="B3456" s="232"/>
      <c r="E3456" s="232"/>
      <c r="F3456" s="234"/>
      <c r="H3456" s="234"/>
      <c r="I3456" s="234"/>
      <c r="J3456" s="234"/>
    </row>
    <row r="3457" spans="2:10">
      <c r="B3457" s="232"/>
      <c r="E3457" s="232"/>
      <c r="F3457" s="234"/>
      <c r="H3457" s="234"/>
      <c r="I3457" s="234"/>
      <c r="J3457" s="234"/>
    </row>
    <row r="3458" spans="2:10">
      <c r="B3458" s="232"/>
      <c r="E3458" s="232"/>
      <c r="F3458" s="234"/>
      <c r="H3458" s="234"/>
      <c r="I3458" s="234"/>
      <c r="J3458" s="234"/>
    </row>
    <row r="3459" spans="2:10">
      <c r="B3459" s="232"/>
      <c r="E3459" s="232"/>
      <c r="F3459" s="234"/>
      <c r="H3459" s="234"/>
      <c r="I3459" s="234"/>
      <c r="J3459" s="234"/>
    </row>
    <row r="3460" spans="2:10">
      <c r="B3460" s="232"/>
      <c r="E3460" s="232"/>
      <c r="F3460" s="234"/>
      <c r="H3460" s="234"/>
      <c r="I3460" s="234"/>
      <c r="J3460" s="234"/>
    </row>
    <row r="3461" spans="2:10">
      <c r="B3461" s="232"/>
      <c r="E3461" s="232"/>
      <c r="F3461" s="234"/>
      <c r="H3461" s="234"/>
      <c r="I3461" s="234"/>
      <c r="J3461" s="234"/>
    </row>
    <row r="3462" spans="2:10">
      <c r="B3462" s="232"/>
      <c r="E3462" s="232"/>
      <c r="F3462" s="234"/>
      <c r="H3462" s="234"/>
      <c r="I3462" s="234"/>
      <c r="J3462" s="234"/>
    </row>
    <row r="3463" spans="2:10">
      <c r="B3463" s="232"/>
      <c r="E3463" s="232"/>
      <c r="F3463" s="234"/>
      <c r="H3463" s="234"/>
      <c r="I3463" s="234"/>
      <c r="J3463" s="234"/>
    </row>
    <row r="3464" spans="2:10">
      <c r="B3464" s="232"/>
      <c r="E3464" s="232"/>
      <c r="F3464" s="234"/>
      <c r="H3464" s="234"/>
      <c r="I3464" s="234"/>
      <c r="J3464" s="234"/>
    </row>
    <row r="3465" spans="2:10">
      <c r="B3465" s="232"/>
      <c r="E3465" s="232"/>
      <c r="F3465" s="234"/>
      <c r="H3465" s="234"/>
      <c r="I3465" s="234"/>
      <c r="J3465" s="234"/>
    </row>
    <row r="3466" spans="2:10">
      <c r="B3466" s="232"/>
      <c r="E3466" s="232"/>
      <c r="F3466" s="234"/>
      <c r="H3466" s="234"/>
      <c r="I3466" s="234"/>
      <c r="J3466" s="234"/>
    </row>
    <row r="3467" spans="2:10">
      <c r="B3467" s="232"/>
      <c r="E3467" s="232"/>
      <c r="F3467" s="234"/>
      <c r="H3467" s="234"/>
      <c r="I3467" s="234"/>
      <c r="J3467" s="234"/>
    </row>
    <row r="3468" spans="2:10">
      <c r="B3468" s="232"/>
      <c r="E3468" s="232"/>
      <c r="F3468" s="234"/>
      <c r="H3468" s="234"/>
      <c r="I3468" s="234"/>
      <c r="J3468" s="234"/>
    </row>
    <row r="3469" spans="2:10">
      <c r="B3469" s="232"/>
      <c r="E3469" s="232"/>
      <c r="F3469" s="234"/>
      <c r="H3469" s="234"/>
      <c r="I3469" s="234"/>
      <c r="J3469" s="234"/>
    </row>
    <row r="3470" spans="2:10">
      <c r="B3470" s="232"/>
      <c r="E3470" s="232"/>
      <c r="F3470" s="234"/>
      <c r="H3470" s="234"/>
      <c r="I3470" s="234"/>
      <c r="J3470" s="234"/>
    </row>
    <row r="3471" spans="2:10">
      <c r="B3471" s="232"/>
      <c r="E3471" s="232"/>
      <c r="F3471" s="234"/>
      <c r="H3471" s="234"/>
      <c r="I3471" s="234"/>
      <c r="J3471" s="234"/>
    </row>
    <row r="3472" spans="2:10">
      <c r="B3472" s="232"/>
      <c r="E3472" s="232"/>
      <c r="F3472" s="234"/>
      <c r="H3472" s="234"/>
      <c r="I3472" s="234"/>
      <c r="J3472" s="234"/>
    </row>
    <row r="3473" spans="2:10">
      <c r="B3473" s="232"/>
      <c r="E3473" s="232"/>
      <c r="F3473" s="234"/>
      <c r="H3473" s="234"/>
      <c r="I3473" s="234"/>
      <c r="J3473" s="234"/>
    </row>
    <row r="3474" spans="2:10">
      <c r="B3474" s="232"/>
      <c r="E3474" s="232"/>
      <c r="F3474" s="234"/>
      <c r="H3474" s="234"/>
      <c r="I3474" s="234"/>
      <c r="J3474" s="234"/>
    </row>
    <row r="3475" spans="2:10">
      <c r="B3475" s="232"/>
      <c r="E3475" s="232"/>
      <c r="F3475" s="234"/>
      <c r="H3475" s="234"/>
      <c r="I3475" s="234"/>
      <c r="J3475" s="234"/>
    </row>
    <row r="3476" spans="2:10">
      <c r="B3476" s="232"/>
      <c r="E3476" s="232"/>
      <c r="F3476" s="234"/>
      <c r="H3476" s="234"/>
      <c r="I3476" s="234"/>
      <c r="J3476" s="234"/>
    </row>
    <row r="3477" spans="2:10">
      <c r="B3477" s="232"/>
      <c r="E3477" s="232"/>
      <c r="F3477" s="234"/>
      <c r="H3477" s="234"/>
      <c r="I3477" s="234"/>
      <c r="J3477" s="234"/>
    </row>
    <row r="3478" spans="2:10">
      <c r="B3478" s="232"/>
      <c r="E3478" s="232"/>
      <c r="F3478" s="234"/>
      <c r="H3478" s="234"/>
      <c r="I3478" s="234"/>
      <c r="J3478" s="234"/>
    </row>
    <row r="3479" spans="2:10">
      <c r="B3479" s="232"/>
      <c r="E3479" s="232"/>
      <c r="F3479" s="234"/>
      <c r="H3479" s="234"/>
      <c r="I3479" s="234"/>
      <c r="J3479" s="234"/>
    </row>
    <row r="3480" spans="2:10">
      <c r="B3480" s="232"/>
      <c r="E3480" s="232"/>
      <c r="F3480" s="234"/>
      <c r="H3480" s="234"/>
      <c r="I3480" s="234"/>
      <c r="J3480" s="234"/>
    </row>
    <row r="3481" spans="2:10">
      <c r="B3481" s="232"/>
      <c r="E3481" s="232"/>
      <c r="F3481" s="234"/>
      <c r="H3481" s="234"/>
      <c r="I3481" s="234"/>
      <c r="J3481" s="234"/>
    </row>
    <row r="3482" spans="2:10">
      <c r="B3482" s="232"/>
      <c r="E3482" s="232"/>
      <c r="F3482" s="234"/>
      <c r="H3482" s="234"/>
      <c r="I3482" s="234"/>
      <c r="J3482" s="234"/>
    </row>
    <row r="3483" spans="2:10">
      <c r="B3483" s="232"/>
      <c r="E3483" s="232"/>
      <c r="F3483" s="234"/>
      <c r="H3483" s="234"/>
      <c r="I3483" s="234"/>
      <c r="J3483" s="234"/>
    </row>
    <row r="3484" spans="2:10">
      <c r="B3484" s="232"/>
      <c r="E3484" s="232"/>
      <c r="F3484" s="234"/>
      <c r="H3484" s="234"/>
      <c r="I3484" s="234"/>
      <c r="J3484" s="234"/>
    </row>
    <row r="3485" spans="2:10">
      <c r="B3485" s="232"/>
      <c r="E3485" s="232"/>
      <c r="F3485" s="234"/>
      <c r="H3485" s="234"/>
      <c r="I3485" s="234"/>
      <c r="J3485" s="234"/>
    </row>
    <row r="3486" spans="2:10">
      <c r="B3486" s="232"/>
      <c r="E3486" s="232"/>
      <c r="F3486" s="234"/>
      <c r="H3486" s="234"/>
      <c r="I3486" s="234"/>
      <c r="J3486" s="234"/>
    </row>
    <row r="3487" spans="2:10">
      <c r="B3487" s="232"/>
      <c r="E3487" s="232"/>
      <c r="F3487" s="234"/>
      <c r="H3487" s="234"/>
      <c r="I3487" s="234"/>
      <c r="J3487" s="234"/>
    </row>
    <row r="3488" spans="2:10">
      <c r="B3488" s="232"/>
      <c r="E3488" s="232"/>
      <c r="F3488" s="234"/>
      <c r="H3488" s="234"/>
      <c r="I3488" s="234"/>
      <c r="J3488" s="234"/>
    </row>
    <row r="3489" spans="2:10">
      <c r="B3489" s="232"/>
      <c r="E3489" s="232"/>
      <c r="F3489" s="234"/>
      <c r="H3489" s="234"/>
      <c r="I3489" s="234"/>
      <c r="J3489" s="234"/>
    </row>
    <row r="3490" spans="2:10">
      <c r="B3490" s="232"/>
      <c r="E3490" s="232"/>
      <c r="F3490" s="234"/>
      <c r="H3490" s="234"/>
      <c r="I3490" s="234"/>
      <c r="J3490" s="234"/>
    </row>
    <row r="3491" spans="2:10">
      <c r="B3491" s="232"/>
      <c r="E3491" s="232"/>
      <c r="F3491" s="234"/>
      <c r="H3491" s="234"/>
      <c r="I3491" s="234"/>
      <c r="J3491" s="234"/>
    </row>
    <row r="3492" spans="2:10">
      <c r="B3492" s="232"/>
      <c r="E3492" s="232"/>
      <c r="F3492" s="234"/>
      <c r="H3492" s="234"/>
      <c r="I3492" s="234"/>
      <c r="J3492" s="234"/>
    </row>
    <row r="3493" spans="2:10">
      <c r="B3493" s="232"/>
      <c r="E3493" s="232"/>
      <c r="F3493" s="234"/>
      <c r="H3493" s="234"/>
      <c r="I3493" s="234"/>
      <c r="J3493" s="234"/>
    </row>
    <row r="3494" spans="2:10">
      <c r="B3494" s="232"/>
      <c r="E3494" s="232"/>
      <c r="F3494" s="234"/>
      <c r="H3494" s="234"/>
      <c r="I3494" s="234"/>
      <c r="J3494" s="234"/>
    </row>
    <row r="3495" spans="2:10">
      <c r="B3495" s="232"/>
      <c r="E3495" s="232"/>
      <c r="F3495" s="234"/>
      <c r="H3495" s="234"/>
      <c r="I3495" s="234"/>
      <c r="J3495" s="234"/>
    </row>
    <row r="3496" spans="2:10">
      <c r="B3496" s="232"/>
      <c r="E3496" s="232"/>
      <c r="F3496" s="234"/>
      <c r="H3496" s="234"/>
      <c r="I3496" s="234"/>
      <c r="J3496" s="234"/>
    </row>
    <row r="3497" spans="2:10">
      <c r="B3497" s="232"/>
      <c r="E3497" s="232"/>
      <c r="F3497" s="234"/>
      <c r="H3497" s="234"/>
      <c r="I3497" s="234"/>
      <c r="J3497" s="234"/>
    </row>
    <row r="3498" spans="2:10">
      <c r="B3498" s="232"/>
      <c r="E3498" s="232"/>
      <c r="F3498" s="234"/>
      <c r="H3498" s="234"/>
      <c r="I3498" s="234"/>
      <c r="J3498" s="234"/>
    </row>
    <row r="3499" spans="2:10">
      <c r="B3499" s="232"/>
      <c r="E3499" s="232"/>
      <c r="F3499" s="234"/>
      <c r="H3499" s="234"/>
      <c r="I3499" s="234"/>
      <c r="J3499" s="234"/>
    </row>
    <row r="3500" spans="2:10">
      <c r="B3500" s="232"/>
      <c r="E3500" s="232"/>
      <c r="F3500" s="234"/>
      <c r="H3500" s="234"/>
      <c r="I3500" s="234"/>
      <c r="J3500" s="234"/>
    </row>
    <row r="3501" spans="2:10">
      <c r="B3501" s="232"/>
      <c r="E3501" s="232"/>
      <c r="F3501" s="234"/>
      <c r="H3501" s="234"/>
      <c r="I3501" s="234"/>
      <c r="J3501" s="234"/>
    </row>
    <row r="3502" spans="2:10">
      <c r="B3502" s="232"/>
      <c r="E3502" s="232"/>
      <c r="F3502" s="234"/>
      <c r="H3502" s="234"/>
      <c r="I3502" s="234"/>
      <c r="J3502" s="234"/>
    </row>
    <row r="3503" spans="2:10">
      <c r="B3503" s="232"/>
      <c r="E3503" s="232"/>
      <c r="F3503" s="234"/>
      <c r="H3503" s="234"/>
      <c r="I3503" s="234"/>
      <c r="J3503" s="234"/>
    </row>
    <row r="3504" spans="2:10">
      <c r="B3504" s="232"/>
      <c r="E3504" s="232"/>
      <c r="F3504" s="234"/>
      <c r="H3504" s="234"/>
      <c r="I3504" s="234"/>
      <c r="J3504" s="234"/>
    </row>
    <row r="3505" spans="2:10">
      <c r="B3505" s="232"/>
      <c r="E3505" s="232"/>
      <c r="F3505" s="234"/>
      <c r="H3505" s="234"/>
      <c r="I3505" s="234"/>
      <c r="J3505" s="234"/>
    </row>
    <row r="3506" spans="2:10">
      <c r="B3506" s="232"/>
      <c r="E3506" s="232"/>
      <c r="F3506" s="234"/>
      <c r="H3506" s="234"/>
      <c r="I3506" s="234"/>
      <c r="J3506" s="234"/>
    </row>
    <row r="3507" spans="2:10">
      <c r="B3507" s="232"/>
      <c r="E3507" s="232"/>
      <c r="F3507" s="234"/>
      <c r="H3507" s="234"/>
      <c r="I3507" s="234"/>
      <c r="J3507" s="234"/>
    </row>
    <row r="3508" spans="2:10">
      <c r="B3508" s="232"/>
      <c r="E3508" s="232"/>
      <c r="F3508" s="234"/>
      <c r="H3508" s="234"/>
      <c r="I3508" s="234"/>
      <c r="J3508" s="234"/>
    </row>
    <row r="3509" spans="2:10">
      <c r="B3509" s="232"/>
      <c r="E3509" s="232"/>
      <c r="F3509" s="234"/>
      <c r="H3509" s="234"/>
      <c r="I3509" s="234"/>
      <c r="J3509" s="234"/>
    </row>
    <row r="3510" spans="2:10">
      <c r="B3510" s="232"/>
      <c r="E3510" s="232"/>
      <c r="F3510" s="234"/>
      <c r="H3510" s="234"/>
      <c r="I3510" s="234"/>
      <c r="J3510" s="234"/>
    </row>
    <row r="3511" spans="2:10">
      <c r="B3511" s="232"/>
      <c r="E3511" s="232"/>
      <c r="F3511" s="234"/>
      <c r="H3511" s="234"/>
      <c r="I3511" s="234"/>
      <c r="J3511" s="234"/>
    </row>
    <row r="3512" spans="2:10">
      <c r="B3512" s="232"/>
      <c r="E3512" s="232"/>
      <c r="F3512" s="234"/>
      <c r="H3512" s="234"/>
      <c r="I3512" s="234"/>
      <c r="J3512" s="234"/>
    </row>
    <row r="3513" spans="2:10">
      <c r="B3513" s="232"/>
      <c r="E3513" s="232"/>
      <c r="F3513" s="234"/>
      <c r="H3513" s="234"/>
      <c r="I3513" s="234"/>
      <c r="J3513" s="234"/>
    </row>
    <row r="3514" spans="2:10">
      <c r="B3514" s="232"/>
      <c r="E3514" s="232"/>
      <c r="F3514" s="234"/>
      <c r="H3514" s="234"/>
      <c r="I3514" s="234"/>
      <c r="J3514" s="234"/>
    </row>
    <row r="3515" spans="2:10">
      <c r="B3515" s="232"/>
      <c r="E3515" s="232"/>
      <c r="F3515" s="234"/>
      <c r="H3515" s="234"/>
      <c r="I3515" s="234"/>
      <c r="J3515" s="234"/>
    </row>
    <row r="3516" spans="2:10">
      <c r="B3516" s="232"/>
      <c r="E3516" s="232"/>
      <c r="F3516" s="234"/>
      <c r="H3516" s="234"/>
      <c r="I3516" s="234"/>
      <c r="J3516" s="234"/>
    </row>
    <row r="3517" spans="2:10">
      <c r="B3517" s="232"/>
      <c r="E3517" s="232"/>
      <c r="F3517" s="234"/>
      <c r="H3517" s="234"/>
      <c r="I3517" s="234"/>
      <c r="J3517" s="234"/>
    </row>
    <row r="3518" spans="2:10">
      <c r="B3518" s="232"/>
      <c r="E3518" s="232"/>
      <c r="F3518" s="234"/>
      <c r="H3518" s="234"/>
      <c r="I3518" s="234"/>
      <c r="J3518" s="234"/>
    </row>
    <row r="3519" spans="2:10">
      <c r="B3519" s="232"/>
      <c r="E3519" s="232"/>
      <c r="F3519" s="234"/>
      <c r="H3519" s="234"/>
      <c r="I3519" s="234"/>
      <c r="J3519" s="234"/>
    </row>
    <row r="3520" spans="2:10">
      <c r="B3520" s="232"/>
      <c r="E3520" s="232"/>
      <c r="F3520" s="234"/>
      <c r="H3520" s="234"/>
      <c r="I3520" s="234"/>
      <c r="J3520" s="234"/>
    </row>
    <row r="3521" spans="2:10">
      <c r="B3521" s="232"/>
      <c r="E3521" s="232"/>
      <c r="F3521" s="234"/>
      <c r="H3521" s="234"/>
      <c r="I3521" s="234"/>
      <c r="J3521" s="234"/>
    </row>
    <row r="3522" spans="2:10">
      <c r="B3522" s="232"/>
      <c r="E3522" s="232"/>
      <c r="F3522" s="234"/>
      <c r="H3522" s="234"/>
      <c r="I3522" s="234"/>
      <c r="J3522" s="234"/>
    </row>
    <row r="3523" spans="2:10">
      <c r="B3523" s="232"/>
      <c r="E3523" s="232"/>
      <c r="F3523" s="234"/>
      <c r="H3523" s="234"/>
      <c r="I3523" s="234"/>
      <c r="J3523" s="234"/>
    </row>
    <row r="3524" spans="2:10">
      <c r="B3524" s="232"/>
      <c r="E3524" s="232"/>
      <c r="F3524" s="234"/>
      <c r="H3524" s="234"/>
      <c r="I3524" s="234"/>
      <c r="J3524" s="234"/>
    </row>
    <row r="3525" spans="2:10">
      <c r="B3525" s="232"/>
      <c r="E3525" s="232"/>
      <c r="F3525" s="234"/>
      <c r="H3525" s="234"/>
      <c r="I3525" s="234"/>
      <c r="J3525" s="234"/>
    </row>
    <row r="3526" spans="2:10">
      <c r="B3526" s="232"/>
      <c r="E3526" s="232"/>
      <c r="F3526" s="234"/>
      <c r="H3526" s="234"/>
      <c r="I3526" s="234"/>
      <c r="J3526" s="234"/>
    </row>
    <row r="3527" spans="2:10">
      <c r="B3527" s="232"/>
      <c r="E3527" s="232"/>
      <c r="F3527" s="234"/>
      <c r="H3527" s="234"/>
      <c r="I3527" s="234"/>
      <c r="J3527" s="234"/>
    </row>
    <row r="3528" spans="2:10">
      <c r="B3528" s="232"/>
      <c r="E3528" s="232"/>
      <c r="F3528" s="234"/>
      <c r="H3528" s="234"/>
      <c r="I3528" s="234"/>
      <c r="J3528" s="234"/>
    </row>
    <row r="3529" spans="2:10">
      <c r="B3529" s="232"/>
      <c r="E3529" s="232"/>
      <c r="F3529" s="234"/>
      <c r="H3529" s="234"/>
      <c r="I3529" s="234"/>
      <c r="J3529" s="234"/>
    </row>
    <row r="3530" spans="2:10">
      <c r="B3530" s="232"/>
      <c r="E3530" s="232"/>
      <c r="F3530" s="234"/>
      <c r="H3530" s="234"/>
      <c r="I3530" s="234"/>
      <c r="J3530" s="234"/>
    </row>
    <row r="3531" spans="2:10">
      <c r="B3531" s="232"/>
      <c r="E3531" s="232"/>
      <c r="F3531" s="234"/>
      <c r="H3531" s="234"/>
      <c r="I3531" s="234"/>
      <c r="J3531" s="234"/>
    </row>
    <row r="3532" spans="2:10">
      <c r="B3532" s="232"/>
      <c r="E3532" s="232"/>
      <c r="F3532" s="234"/>
      <c r="H3532" s="234"/>
      <c r="I3532" s="234"/>
      <c r="J3532" s="234"/>
    </row>
    <row r="3533" spans="2:10">
      <c r="B3533" s="232"/>
      <c r="E3533" s="232"/>
      <c r="F3533" s="234"/>
      <c r="H3533" s="234"/>
      <c r="I3533" s="234"/>
      <c r="J3533" s="234"/>
    </row>
    <row r="3534" spans="2:10">
      <c r="B3534" s="232"/>
      <c r="E3534" s="232"/>
      <c r="F3534" s="234"/>
      <c r="H3534" s="234"/>
      <c r="I3534" s="234"/>
      <c r="J3534" s="234"/>
    </row>
    <row r="3535" spans="2:10">
      <c r="B3535" s="232"/>
      <c r="E3535" s="232"/>
      <c r="F3535" s="234"/>
      <c r="H3535" s="234"/>
      <c r="I3535" s="234"/>
      <c r="J3535" s="234"/>
    </row>
    <row r="3536" spans="2:10">
      <c r="B3536" s="232"/>
      <c r="E3536" s="232"/>
      <c r="F3536" s="234"/>
      <c r="H3536" s="234"/>
      <c r="I3536" s="234"/>
      <c r="J3536" s="234"/>
    </row>
    <row r="3537" spans="2:10">
      <c r="B3537" s="232"/>
      <c r="E3537" s="232"/>
      <c r="F3537" s="234"/>
      <c r="H3537" s="234"/>
      <c r="I3537" s="234"/>
      <c r="J3537" s="234"/>
    </row>
    <row r="3538" spans="2:10">
      <c r="B3538" s="232"/>
      <c r="E3538" s="232"/>
      <c r="F3538" s="234"/>
      <c r="H3538" s="234"/>
      <c r="I3538" s="234"/>
      <c r="J3538" s="234"/>
    </row>
    <row r="3539" spans="2:10">
      <c r="B3539" s="232"/>
      <c r="E3539" s="232"/>
      <c r="F3539" s="234"/>
      <c r="H3539" s="234"/>
      <c r="I3539" s="234"/>
      <c r="J3539" s="234"/>
    </row>
    <row r="3540" spans="2:10">
      <c r="B3540" s="232"/>
      <c r="E3540" s="232"/>
      <c r="F3540" s="234"/>
      <c r="H3540" s="234"/>
      <c r="I3540" s="234"/>
      <c r="J3540" s="234"/>
    </row>
    <row r="3541" spans="2:10">
      <c r="B3541" s="232"/>
      <c r="E3541" s="232"/>
      <c r="F3541" s="234"/>
      <c r="H3541" s="234"/>
      <c r="I3541" s="234"/>
      <c r="J3541" s="234"/>
    </row>
    <row r="3542" spans="2:10">
      <c r="B3542" s="232"/>
      <c r="E3542" s="232"/>
      <c r="F3542" s="234"/>
      <c r="H3542" s="234"/>
      <c r="I3542" s="234"/>
      <c r="J3542" s="234"/>
    </row>
    <row r="3543" spans="2:10">
      <c r="B3543" s="232"/>
      <c r="E3543" s="232"/>
      <c r="F3543" s="234"/>
      <c r="H3543" s="234"/>
      <c r="I3543" s="234"/>
      <c r="J3543" s="234"/>
    </row>
    <row r="3544" spans="2:10">
      <c r="B3544" s="232"/>
      <c r="E3544" s="232"/>
      <c r="F3544" s="234"/>
      <c r="H3544" s="234"/>
      <c r="I3544" s="234"/>
      <c r="J3544" s="234"/>
    </row>
    <row r="3545" spans="2:10">
      <c r="B3545" s="232"/>
      <c r="E3545" s="232"/>
      <c r="F3545" s="234"/>
      <c r="H3545" s="234"/>
      <c r="I3545" s="234"/>
      <c r="J3545" s="234"/>
    </row>
    <row r="3546" spans="2:10">
      <c r="B3546" s="232"/>
      <c r="E3546" s="232"/>
      <c r="F3546" s="234"/>
      <c r="H3546" s="234"/>
      <c r="I3546" s="234"/>
      <c r="J3546" s="234"/>
    </row>
    <row r="3547" spans="2:10">
      <c r="B3547" s="232"/>
      <c r="E3547" s="232"/>
      <c r="F3547" s="234"/>
      <c r="H3547" s="234"/>
      <c r="I3547" s="234"/>
      <c r="J3547" s="234"/>
    </row>
    <row r="3548" spans="2:10">
      <c r="B3548" s="232"/>
      <c r="E3548" s="232"/>
      <c r="F3548" s="234"/>
      <c r="H3548" s="234"/>
      <c r="I3548" s="234"/>
      <c r="J3548" s="234"/>
    </row>
    <row r="3549" spans="2:10">
      <c r="B3549" s="232"/>
      <c r="E3549" s="232"/>
      <c r="F3549" s="234"/>
      <c r="H3549" s="234"/>
      <c r="I3549" s="234"/>
      <c r="J3549" s="234"/>
    </row>
    <row r="3550" spans="2:10">
      <c r="B3550" s="232"/>
      <c r="E3550" s="232"/>
      <c r="F3550" s="234"/>
      <c r="H3550" s="234"/>
      <c r="I3550" s="234"/>
      <c r="J3550" s="234"/>
    </row>
    <row r="3551" spans="2:10">
      <c r="B3551" s="232"/>
      <c r="E3551" s="232"/>
      <c r="F3551" s="234"/>
      <c r="H3551" s="234"/>
      <c r="I3551" s="234"/>
      <c r="J3551" s="234"/>
    </row>
    <row r="3552" spans="2:10">
      <c r="B3552" s="232"/>
      <c r="E3552" s="232"/>
      <c r="F3552" s="234"/>
      <c r="H3552" s="234"/>
      <c r="I3552" s="234"/>
      <c r="J3552" s="234"/>
    </row>
    <row r="3553" spans="2:10">
      <c r="B3553" s="232"/>
      <c r="E3553" s="232"/>
      <c r="F3553" s="234"/>
      <c r="H3553" s="234"/>
      <c r="I3553" s="234"/>
      <c r="J3553" s="234"/>
    </row>
    <row r="3554" spans="2:10">
      <c r="B3554" s="232"/>
      <c r="E3554" s="232"/>
      <c r="F3554" s="234"/>
      <c r="H3554" s="234"/>
      <c r="I3554" s="234"/>
      <c r="J3554" s="234"/>
    </row>
    <row r="3555" spans="2:10">
      <c r="B3555" s="232"/>
      <c r="E3555" s="232"/>
      <c r="F3555" s="234"/>
      <c r="H3555" s="234"/>
      <c r="I3555" s="234"/>
      <c r="J3555" s="234"/>
    </row>
    <row r="3556" spans="2:10">
      <c r="B3556" s="232"/>
      <c r="E3556" s="232"/>
      <c r="F3556" s="234"/>
      <c r="H3556" s="234"/>
      <c r="I3556" s="234"/>
      <c r="J3556" s="234"/>
    </row>
    <row r="3557" spans="2:10">
      <c r="B3557" s="232"/>
      <c r="E3557" s="232"/>
      <c r="F3557" s="234"/>
      <c r="H3557" s="234"/>
      <c r="I3557" s="234"/>
      <c r="J3557" s="234"/>
    </row>
    <row r="3558" spans="2:10">
      <c r="B3558" s="232"/>
      <c r="E3558" s="232"/>
      <c r="F3558" s="234"/>
      <c r="H3558" s="234"/>
      <c r="I3558" s="234"/>
      <c r="J3558" s="234"/>
    </row>
    <row r="3559" spans="2:10">
      <c r="B3559" s="232"/>
      <c r="E3559" s="232"/>
      <c r="F3559" s="234"/>
      <c r="H3559" s="234"/>
      <c r="I3559" s="234"/>
      <c r="J3559" s="234"/>
    </row>
    <row r="3560" spans="2:10">
      <c r="B3560" s="232"/>
      <c r="E3560" s="232"/>
      <c r="F3560" s="234"/>
      <c r="H3560" s="234"/>
      <c r="I3560" s="234"/>
      <c r="J3560" s="234"/>
    </row>
    <row r="3561" spans="2:10">
      <c r="B3561" s="232"/>
      <c r="E3561" s="232"/>
      <c r="F3561" s="234"/>
      <c r="H3561" s="234"/>
      <c r="I3561" s="234"/>
      <c r="J3561" s="234"/>
    </row>
    <row r="3562" spans="2:10">
      <c r="B3562" s="232"/>
      <c r="E3562" s="232"/>
      <c r="F3562" s="234"/>
      <c r="H3562" s="234"/>
      <c r="I3562" s="234"/>
      <c r="J3562" s="234"/>
    </row>
    <row r="3563" spans="2:10">
      <c r="B3563" s="232"/>
      <c r="E3563" s="232"/>
      <c r="F3563" s="234"/>
      <c r="H3563" s="234"/>
      <c r="I3563" s="234"/>
      <c r="J3563" s="234"/>
    </row>
    <row r="3564" spans="2:10">
      <c r="B3564" s="232"/>
      <c r="E3564" s="232"/>
      <c r="F3564" s="234"/>
      <c r="H3564" s="234"/>
      <c r="I3564" s="234"/>
      <c r="J3564" s="234"/>
    </row>
    <row r="3565" spans="2:10">
      <c r="B3565" s="232"/>
      <c r="E3565" s="232"/>
      <c r="F3565" s="234"/>
      <c r="H3565" s="234"/>
      <c r="I3565" s="234"/>
      <c r="J3565" s="234"/>
    </row>
    <row r="3566" spans="2:10">
      <c r="B3566" s="232"/>
      <c r="E3566" s="232"/>
      <c r="F3566" s="234"/>
      <c r="H3566" s="234"/>
      <c r="I3566" s="234"/>
      <c r="J3566" s="234"/>
    </row>
    <row r="3567" spans="2:10">
      <c r="B3567" s="232"/>
      <c r="E3567" s="232"/>
      <c r="F3567" s="234"/>
      <c r="H3567" s="234"/>
      <c r="I3567" s="234"/>
      <c r="J3567" s="234"/>
    </row>
    <row r="3568" spans="2:10">
      <c r="B3568" s="232"/>
      <c r="E3568" s="232"/>
      <c r="F3568" s="234"/>
      <c r="H3568" s="234"/>
      <c r="I3568" s="234"/>
      <c r="J3568" s="234"/>
    </row>
    <row r="3569" spans="2:10">
      <c r="B3569" s="232"/>
      <c r="E3569" s="232"/>
      <c r="F3569" s="234"/>
      <c r="H3569" s="234"/>
      <c r="I3569" s="234"/>
      <c r="J3569" s="234"/>
    </row>
    <row r="3570" spans="2:10">
      <c r="B3570" s="232"/>
      <c r="E3570" s="232"/>
      <c r="F3570" s="234"/>
      <c r="H3570" s="234"/>
      <c r="I3570" s="234"/>
      <c r="J3570" s="234"/>
    </row>
    <row r="3571" spans="2:10">
      <c r="B3571" s="232"/>
      <c r="E3571" s="232"/>
      <c r="F3571" s="234"/>
      <c r="H3571" s="234"/>
      <c r="I3571" s="234"/>
      <c r="J3571" s="234"/>
    </row>
    <row r="3572" spans="2:10">
      <c r="B3572" s="232"/>
      <c r="E3572" s="232"/>
      <c r="F3572" s="234"/>
      <c r="H3572" s="234"/>
      <c r="I3572" s="234"/>
      <c r="J3572" s="234"/>
    </row>
    <row r="3573" spans="2:10">
      <c r="B3573" s="232"/>
      <c r="E3573" s="232"/>
      <c r="F3573" s="234"/>
      <c r="H3573" s="234"/>
      <c r="I3573" s="234"/>
      <c r="J3573" s="234"/>
    </row>
    <row r="3574" spans="2:10">
      <c r="B3574" s="232"/>
      <c r="E3574" s="232"/>
      <c r="F3574" s="234"/>
      <c r="H3574" s="234"/>
      <c r="I3574" s="234"/>
      <c r="J3574" s="234"/>
    </row>
    <row r="3575" spans="2:10">
      <c r="B3575" s="232"/>
      <c r="E3575" s="232"/>
      <c r="F3575" s="234"/>
      <c r="H3575" s="234"/>
      <c r="I3575" s="234"/>
      <c r="J3575" s="234"/>
    </row>
    <row r="3576" spans="2:10">
      <c r="B3576" s="232"/>
      <c r="E3576" s="232"/>
      <c r="F3576" s="234"/>
      <c r="H3576" s="234"/>
      <c r="I3576" s="234"/>
      <c r="J3576" s="234"/>
    </row>
    <row r="3577" spans="2:10">
      <c r="B3577" s="232"/>
      <c r="E3577" s="232"/>
      <c r="F3577" s="234"/>
      <c r="H3577" s="234"/>
      <c r="I3577" s="234"/>
      <c r="J3577" s="234"/>
    </row>
    <row r="3578" spans="2:10">
      <c r="B3578" s="232"/>
      <c r="E3578" s="232"/>
      <c r="F3578" s="234"/>
      <c r="H3578" s="234"/>
      <c r="I3578" s="234"/>
      <c r="J3578" s="234"/>
    </row>
    <row r="3579" spans="2:10">
      <c r="B3579" s="232"/>
      <c r="E3579" s="232"/>
      <c r="F3579" s="234"/>
      <c r="H3579" s="234"/>
      <c r="I3579" s="234"/>
      <c r="J3579" s="234"/>
    </row>
    <row r="3580" spans="2:10">
      <c r="B3580" s="232"/>
      <c r="E3580" s="232"/>
      <c r="F3580" s="234"/>
      <c r="H3580" s="234"/>
      <c r="I3580" s="234"/>
      <c r="J3580" s="234"/>
    </row>
    <row r="3581" spans="2:10">
      <c r="B3581" s="232"/>
      <c r="E3581" s="232"/>
      <c r="F3581" s="234"/>
      <c r="H3581" s="234"/>
      <c r="I3581" s="234"/>
      <c r="J3581" s="234"/>
    </row>
    <row r="3582" spans="2:10">
      <c r="B3582" s="232"/>
      <c r="E3582" s="232"/>
      <c r="F3582" s="234"/>
      <c r="H3582" s="234"/>
      <c r="I3582" s="234"/>
      <c r="J3582" s="234"/>
    </row>
    <row r="3583" spans="2:10">
      <c r="B3583" s="232"/>
      <c r="E3583" s="232"/>
      <c r="F3583" s="234"/>
      <c r="H3583" s="234"/>
      <c r="I3583" s="234"/>
      <c r="J3583" s="234"/>
    </row>
    <row r="3584" spans="2:10">
      <c r="B3584" s="232"/>
      <c r="E3584" s="232"/>
      <c r="F3584" s="234"/>
      <c r="H3584" s="234"/>
      <c r="I3584" s="234"/>
      <c r="J3584" s="234"/>
    </row>
    <row r="3585" spans="2:10">
      <c r="B3585" s="232"/>
      <c r="E3585" s="232"/>
      <c r="F3585" s="234"/>
      <c r="H3585" s="234"/>
      <c r="I3585" s="234"/>
      <c r="J3585" s="234"/>
    </row>
    <row r="3586" spans="2:10">
      <c r="B3586" s="232"/>
      <c r="E3586" s="232"/>
      <c r="F3586" s="234"/>
      <c r="H3586" s="234"/>
      <c r="I3586" s="234"/>
      <c r="J3586" s="234"/>
    </row>
    <row r="3587" spans="2:10">
      <c r="B3587" s="232"/>
      <c r="E3587" s="232"/>
      <c r="F3587" s="234"/>
      <c r="H3587" s="234"/>
      <c r="I3587" s="234"/>
      <c r="J3587" s="234"/>
    </row>
    <row r="3588" spans="2:10">
      <c r="B3588" s="232"/>
      <c r="E3588" s="232"/>
      <c r="F3588" s="234"/>
      <c r="H3588" s="234"/>
      <c r="I3588" s="234"/>
      <c r="J3588" s="234"/>
    </row>
    <row r="3589" spans="2:10">
      <c r="B3589" s="232"/>
      <c r="E3589" s="232"/>
      <c r="F3589" s="234"/>
      <c r="H3589" s="234"/>
      <c r="I3589" s="234"/>
      <c r="J3589" s="234"/>
    </row>
    <row r="3590" spans="2:10">
      <c r="B3590" s="232"/>
      <c r="E3590" s="232"/>
      <c r="F3590" s="234"/>
      <c r="H3590" s="234"/>
      <c r="I3590" s="234"/>
      <c r="J3590" s="234"/>
    </row>
    <row r="3591" spans="2:10">
      <c r="B3591" s="232"/>
      <c r="E3591" s="232"/>
      <c r="F3591" s="234"/>
      <c r="H3591" s="234"/>
      <c r="I3591" s="234"/>
      <c r="J3591" s="234"/>
    </row>
    <row r="3592" spans="2:10">
      <c r="B3592" s="232"/>
      <c r="E3592" s="232"/>
      <c r="F3592" s="234"/>
      <c r="H3592" s="234"/>
      <c r="I3592" s="234"/>
      <c r="J3592" s="234"/>
    </row>
    <row r="3593" spans="2:10">
      <c r="B3593" s="232"/>
      <c r="E3593" s="232"/>
      <c r="F3593" s="234"/>
      <c r="H3593" s="234"/>
      <c r="I3593" s="234"/>
      <c r="J3593" s="234"/>
    </row>
    <row r="3594" spans="2:10">
      <c r="B3594" s="232"/>
      <c r="E3594" s="232"/>
      <c r="F3594" s="234"/>
      <c r="H3594" s="234"/>
      <c r="I3594" s="234"/>
      <c r="J3594" s="234"/>
    </row>
    <row r="3595" spans="2:10">
      <c r="B3595" s="232"/>
      <c r="E3595" s="232"/>
      <c r="F3595" s="234"/>
      <c r="H3595" s="234"/>
      <c r="I3595" s="234"/>
      <c r="J3595" s="234"/>
    </row>
    <row r="3596" spans="2:10">
      <c r="B3596" s="232"/>
      <c r="E3596" s="232"/>
      <c r="F3596" s="234"/>
      <c r="H3596" s="234"/>
      <c r="I3596" s="234"/>
      <c r="J3596" s="234"/>
    </row>
    <row r="3597" spans="2:10">
      <c r="B3597" s="232"/>
      <c r="E3597" s="232"/>
      <c r="F3597" s="234"/>
      <c r="H3597" s="234"/>
      <c r="I3597" s="234"/>
      <c r="J3597" s="234"/>
    </row>
    <row r="3598" spans="2:10">
      <c r="B3598" s="232"/>
      <c r="E3598" s="232"/>
      <c r="F3598" s="234"/>
      <c r="H3598" s="234"/>
      <c r="I3598" s="234"/>
      <c r="J3598" s="234"/>
    </row>
    <row r="3599" spans="2:10">
      <c r="B3599" s="232"/>
      <c r="E3599" s="232"/>
      <c r="F3599" s="234"/>
      <c r="H3599" s="234"/>
      <c r="I3599" s="234"/>
      <c r="J3599" s="234"/>
    </row>
    <row r="3600" spans="2:10">
      <c r="B3600" s="232"/>
      <c r="E3600" s="232"/>
      <c r="F3600" s="234"/>
      <c r="H3600" s="234"/>
      <c r="I3600" s="234"/>
      <c r="J3600" s="234"/>
    </row>
    <row r="3601" spans="2:10">
      <c r="B3601" s="232"/>
      <c r="E3601" s="232"/>
      <c r="F3601" s="234"/>
      <c r="H3601" s="234"/>
      <c r="I3601" s="234"/>
      <c r="J3601" s="234"/>
    </row>
    <row r="3602" spans="2:10">
      <c r="B3602" s="232"/>
      <c r="E3602" s="232"/>
      <c r="F3602" s="234"/>
      <c r="H3602" s="234"/>
      <c r="I3602" s="234"/>
      <c r="J3602" s="234"/>
    </row>
    <row r="3603" spans="2:10">
      <c r="B3603" s="232"/>
      <c r="E3603" s="232"/>
      <c r="F3603" s="234"/>
      <c r="H3603" s="234"/>
      <c r="I3603" s="234"/>
      <c r="J3603" s="234"/>
    </row>
    <row r="3604" spans="2:10">
      <c r="B3604" s="232"/>
      <c r="E3604" s="232"/>
      <c r="F3604" s="234"/>
      <c r="H3604" s="234"/>
      <c r="I3604" s="234"/>
      <c r="J3604" s="234"/>
    </row>
    <row r="3605" spans="2:10">
      <c r="B3605" s="232"/>
      <c r="E3605" s="232"/>
      <c r="F3605" s="234"/>
      <c r="H3605" s="234"/>
      <c r="I3605" s="234"/>
      <c r="J3605" s="234"/>
    </row>
    <row r="3606" spans="2:10">
      <c r="B3606" s="232"/>
      <c r="E3606" s="232"/>
      <c r="F3606" s="234"/>
      <c r="H3606" s="234"/>
      <c r="I3606" s="234"/>
      <c r="J3606" s="234"/>
    </row>
    <row r="3607" spans="2:10">
      <c r="B3607" s="232"/>
      <c r="E3607" s="232"/>
      <c r="F3607" s="234"/>
      <c r="H3607" s="234"/>
      <c r="I3607" s="234"/>
      <c r="J3607" s="234"/>
    </row>
    <row r="3608" spans="2:10">
      <c r="B3608" s="232"/>
      <c r="E3608" s="232"/>
      <c r="F3608" s="234"/>
      <c r="H3608" s="234"/>
      <c r="I3608" s="234"/>
      <c r="J3608" s="234"/>
    </row>
    <row r="3609" spans="2:10">
      <c r="B3609" s="232"/>
      <c r="E3609" s="232"/>
      <c r="F3609" s="234"/>
      <c r="H3609" s="234"/>
      <c r="I3609" s="234"/>
      <c r="J3609" s="234"/>
    </row>
    <row r="3610" spans="2:10">
      <c r="B3610" s="232"/>
      <c r="E3610" s="232"/>
      <c r="F3610" s="234"/>
      <c r="H3610" s="234"/>
      <c r="I3610" s="234"/>
      <c r="J3610" s="234"/>
    </row>
    <row r="3611" spans="2:10">
      <c r="B3611" s="232"/>
      <c r="E3611" s="232"/>
      <c r="F3611" s="234"/>
      <c r="H3611" s="234"/>
      <c r="I3611" s="234"/>
      <c r="J3611" s="234"/>
    </row>
    <row r="3612" spans="2:10">
      <c r="B3612" s="232"/>
      <c r="E3612" s="232"/>
      <c r="F3612" s="234"/>
      <c r="H3612" s="234"/>
      <c r="I3612" s="234"/>
      <c r="J3612" s="234"/>
    </row>
    <row r="3613" spans="2:10">
      <c r="B3613" s="232"/>
      <c r="E3613" s="232"/>
      <c r="F3613" s="234"/>
      <c r="H3613" s="234"/>
      <c r="I3613" s="234"/>
      <c r="J3613" s="234"/>
    </row>
    <row r="3614" spans="2:10">
      <c r="B3614" s="232"/>
      <c r="E3614" s="232"/>
      <c r="F3614" s="234"/>
      <c r="H3614" s="234"/>
      <c r="I3614" s="234"/>
      <c r="J3614" s="234"/>
    </row>
    <row r="3615" spans="2:10">
      <c r="B3615" s="232"/>
      <c r="E3615" s="232"/>
      <c r="F3615" s="234"/>
      <c r="H3615" s="234"/>
      <c r="I3615" s="234"/>
      <c r="J3615" s="234"/>
    </row>
    <row r="3616" spans="2:10">
      <c r="B3616" s="232"/>
      <c r="E3616" s="232"/>
      <c r="F3616" s="234"/>
      <c r="H3616" s="234"/>
      <c r="I3616" s="234"/>
      <c r="J3616" s="234"/>
    </row>
    <row r="3617" spans="2:10">
      <c r="B3617" s="232"/>
      <c r="E3617" s="232"/>
      <c r="F3617" s="234"/>
      <c r="H3617" s="234"/>
      <c r="I3617" s="234"/>
      <c r="J3617" s="234"/>
    </row>
    <row r="3618" spans="2:10">
      <c r="B3618" s="232"/>
      <c r="E3618" s="232"/>
      <c r="F3618" s="234"/>
      <c r="H3618" s="234"/>
      <c r="I3618" s="234"/>
      <c r="J3618" s="234"/>
    </row>
    <row r="3619" spans="2:10">
      <c r="B3619" s="232"/>
      <c r="E3619" s="232"/>
      <c r="F3619" s="234"/>
      <c r="H3619" s="234"/>
      <c r="I3619" s="234"/>
      <c r="J3619" s="234"/>
    </row>
    <row r="3620" spans="2:10">
      <c r="B3620" s="232"/>
      <c r="E3620" s="232"/>
      <c r="F3620" s="234"/>
      <c r="H3620" s="234"/>
      <c r="I3620" s="234"/>
      <c r="J3620" s="234"/>
    </row>
    <row r="3621" spans="2:10">
      <c r="B3621" s="232"/>
      <c r="E3621" s="232"/>
      <c r="F3621" s="234"/>
      <c r="H3621" s="234"/>
      <c r="I3621" s="234"/>
      <c r="J3621" s="234"/>
    </row>
    <row r="3622" spans="2:10">
      <c r="B3622" s="232"/>
      <c r="E3622" s="232"/>
      <c r="F3622" s="234"/>
      <c r="H3622" s="234"/>
      <c r="I3622" s="234"/>
      <c r="J3622" s="234"/>
    </row>
    <row r="3623" spans="2:10">
      <c r="B3623" s="232"/>
      <c r="E3623" s="232"/>
      <c r="F3623" s="234"/>
      <c r="H3623" s="234"/>
      <c r="I3623" s="234"/>
      <c r="J3623" s="234"/>
    </row>
    <row r="3624" spans="2:10">
      <c r="B3624" s="232"/>
      <c r="E3624" s="232"/>
      <c r="F3624" s="234"/>
      <c r="H3624" s="234"/>
      <c r="I3624" s="234"/>
      <c r="J3624" s="234"/>
    </row>
    <row r="3625" spans="2:10">
      <c r="B3625" s="232"/>
      <c r="E3625" s="232"/>
      <c r="F3625" s="234"/>
      <c r="H3625" s="234"/>
      <c r="I3625" s="234"/>
      <c r="J3625" s="234"/>
    </row>
    <row r="3626" spans="2:10">
      <c r="B3626" s="232"/>
      <c r="E3626" s="232"/>
      <c r="F3626" s="234"/>
      <c r="H3626" s="234"/>
      <c r="I3626" s="234"/>
      <c r="J3626" s="234"/>
    </row>
    <row r="3627" spans="2:10">
      <c r="B3627" s="232"/>
      <c r="E3627" s="232"/>
      <c r="F3627" s="234"/>
      <c r="H3627" s="234"/>
      <c r="I3627" s="234"/>
      <c r="J3627" s="234"/>
    </row>
    <row r="3628" spans="2:10">
      <c r="B3628" s="232"/>
      <c r="E3628" s="232"/>
      <c r="F3628" s="234"/>
      <c r="H3628" s="234"/>
      <c r="I3628" s="234"/>
      <c r="J3628" s="234"/>
    </row>
    <row r="3629" spans="2:10">
      <c r="B3629" s="232"/>
      <c r="E3629" s="232"/>
      <c r="F3629" s="234"/>
      <c r="H3629" s="234"/>
      <c r="I3629" s="234"/>
      <c r="J3629" s="234"/>
    </row>
    <row r="3630" spans="2:10">
      <c r="B3630" s="232"/>
      <c r="E3630" s="232"/>
      <c r="F3630" s="234"/>
      <c r="H3630" s="234"/>
      <c r="I3630" s="234"/>
      <c r="J3630" s="234"/>
    </row>
    <row r="3631" spans="2:10">
      <c r="B3631" s="232"/>
      <c r="E3631" s="232"/>
      <c r="F3631" s="234"/>
      <c r="H3631" s="234"/>
      <c r="I3631" s="234"/>
      <c r="J3631" s="234"/>
    </row>
    <row r="3632" spans="2:10">
      <c r="B3632" s="232"/>
      <c r="E3632" s="232"/>
      <c r="F3632" s="234"/>
      <c r="H3632" s="234"/>
      <c r="I3632" s="234"/>
      <c r="J3632" s="234"/>
    </row>
    <row r="3633" spans="2:10">
      <c r="B3633" s="232"/>
      <c r="E3633" s="232"/>
      <c r="F3633" s="234"/>
      <c r="H3633" s="234"/>
      <c r="I3633" s="234"/>
      <c r="J3633" s="234"/>
    </row>
    <row r="3634" spans="2:10">
      <c r="B3634" s="232"/>
      <c r="E3634" s="232"/>
      <c r="F3634" s="234"/>
      <c r="H3634" s="234"/>
      <c r="I3634" s="234"/>
      <c r="J3634" s="234"/>
    </row>
    <row r="3635" spans="2:10">
      <c r="B3635" s="232"/>
      <c r="E3635" s="232"/>
      <c r="F3635" s="234"/>
      <c r="H3635" s="234"/>
      <c r="I3635" s="234"/>
      <c r="J3635" s="234"/>
    </row>
    <row r="3636" spans="2:10">
      <c r="B3636" s="232"/>
      <c r="E3636" s="232"/>
      <c r="F3636" s="234"/>
      <c r="H3636" s="234"/>
      <c r="I3636" s="234"/>
      <c r="J3636" s="234"/>
    </row>
    <row r="3637" spans="2:10">
      <c r="B3637" s="232"/>
      <c r="E3637" s="232"/>
      <c r="F3637" s="234"/>
      <c r="H3637" s="234"/>
      <c r="I3637" s="234"/>
      <c r="J3637" s="234"/>
    </row>
    <row r="3638" spans="2:10">
      <c r="B3638" s="232"/>
      <c r="E3638" s="232"/>
      <c r="F3638" s="234"/>
      <c r="H3638" s="234"/>
      <c r="I3638" s="234"/>
      <c r="J3638" s="234"/>
    </row>
    <row r="3639" spans="2:10">
      <c r="B3639" s="232"/>
      <c r="E3639" s="232"/>
      <c r="F3639" s="234"/>
      <c r="H3639" s="234"/>
      <c r="I3639" s="234"/>
      <c r="J3639" s="234"/>
    </row>
    <row r="3640" spans="2:10">
      <c r="B3640" s="232"/>
      <c r="E3640" s="232"/>
      <c r="F3640" s="234"/>
      <c r="H3640" s="234"/>
      <c r="I3640" s="234"/>
      <c r="J3640" s="234"/>
    </row>
    <row r="3641" spans="2:10">
      <c r="B3641" s="232"/>
      <c r="E3641" s="232"/>
      <c r="F3641" s="234"/>
      <c r="H3641" s="234"/>
      <c r="I3641" s="234"/>
      <c r="J3641" s="234"/>
    </row>
    <row r="3642" spans="2:10">
      <c r="B3642" s="232"/>
      <c r="E3642" s="232"/>
      <c r="F3642" s="234"/>
      <c r="H3642" s="234"/>
      <c r="I3642" s="234"/>
      <c r="J3642" s="234"/>
    </row>
    <row r="3643" spans="2:10">
      <c r="B3643" s="232"/>
      <c r="E3643" s="232"/>
      <c r="F3643" s="234"/>
      <c r="H3643" s="234"/>
      <c r="I3643" s="234"/>
      <c r="J3643" s="234"/>
    </row>
    <row r="3644" spans="2:10">
      <c r="B3644" s="232"/>
      <c r="E3644" s="232"/>
      <c r="F3644" s="234"/>
      <c r="H3644" s="234"/>
      <c r="I3644" s="234"/>
      <c r="J3644" s="234"/>
    </row>
    <row r="3645" spans="2:10">
      <c r="B3645" s="232"/>
      <c r="E3645" s="232"/>
      <c r="F3645" s="234"/>
      <c r="H3645" s="234"/>
      <c r="I3645" s="234"/>
      <c r="J3645" s="234"/>
    </row>
    <row r="3646" spans="2:10">
      <c r="B3646" s="232"/>
      <c r="E3646" s="232"/>
      <c r="F3646" s="234"/>
      <c r="H3646" s="234"/>
      <c r="I3646" s="234"/>
      <c r="J3646" s="234"/>
    </row>
    <row r="3647" spans="2:10">
      <c r="B3647" s="232"/>
      <c r="E3647" s="232"/>
      <c r="F3647" s="234"/>
      <c r="H3647" s="234"/>
      <c r="I3647" s="234"/>
      <c r="J3647" s="234"/>
    </row>
    <row r="3648" spans="2:10">
      <c r="B3648" s="232"/>
      <c r="E3648" s="232"/>
      <c r="F3648" s="234"/>
      <c r="H3648" s="234"/>
      <c r="I3648" s="234"/>
      <c r="J3648" s="234"/>
    </row>
    <row r="3649" spans="2:10">
      <c r="B3649" s="232"/>
      <c r="E3649" s="232"/>
      <c r="F3649" s="234"/>
      <c r="H3649" s="234"/>
      <c r="I3649" s="234"/>
      <c r="J3649" s="234"/>
    </row>
    <row r="3650" spans="2:10">
      <c r="B3650" s="232"/>
      <c r="E3650" s="232"/>
      <c r="F3650" s="234"/>
      <c r="H3650" s="234"/>
      <c r="I3650" s="234"/>
      <c r="J3650" s="234"/>
    </row>
    <row r="3651" spans="2:10">
      <c r="B3651" s="232"/>
      <c r="E3651" s="232"/>
      <c r="F3651" s="234"/>
      <c r="H3651" s="234"/>
      <c r="I3651" s="234"/>
      <c r="J3651" s="234"/>
    </row>
    <row r="3652" spans="2:10">
      <c r="B3652" s="232"/>
      <c r="E3652" s="232"/>
      <c r="F3652" s="234"/>
      <c r="H3652" s="234"/>
      <c r="I3652" s="234"/>
      <c r="J3652" s="234"/>
    </row>
    <row r="3653" spans="2:10">
      <c r="B3653" s="232"/>
      <c r="E3653" s="232"/>
      <c r="F3653" s="234"/>
      <c r="H3653" s="234"/>
      <c r="I3653" s="234"/>
      <c r="J3653" s="234"/>
    </row>
    <row r="3654" spans="2:10">
      <c r="B3654" s="232"/>
      <c r="E3654" s="232"/>
      <c r="F3654" s="234"/>
      <c r="H3654" s="234"/>
      <c r="I3654" s="234"/>
      <c r="J3654" s="234"/>
    </row>
    <row r="3655" spans="2:10">
      <c r="B3655" s="232"/>
      <c r="E3655" s="232"/>
      <c r="F3655" s="234"/>
      <c r="H3655" s="234"/>
      <c r="I3655" s="234"/>
      <c r="J3655" s="234"/>
    </row>
    <row r="3656" spans="2:10">
      <c r="B3656" s="232"/>
      <c r="E3656" s="232"/>
      <c r="F3656" s="234"/>
      <c r="H3656" s="234"/>
      <c r="I3656" s="234"/>
      <c r="J3656" s="234"/>
    </row>
    <row r="3657" spans="2:10">
      <c r="B3657" s="232"/>
      <c r="E3657" s="232"/>
      <c r="F3657" s="234"/>
      <c r="H3657" s="234"/>
      <c r="I3657" s="234"/>
      <c r="J3657" s="234"/>
    </row>
    <row r="3658" spans="2:10">
      <c r="B3658" s="232"/>
      <c r="E3658" s="232"/>
      <c r="F3658" s="234"/>
      <c r="H3658" s="234"/>
      <c r="I3658" s="234"/>
      <c r="J3658" s="234"/>
    </row>
    <row r="3659" spans="2:10">
      <c r="B3659" s="232"/>
      <c r="E3659" s="232"/>
      <c r="F3659" s="234"/>
      <c r="H3659" s="234"/>
      <c r="I3659" s="234"/>
      <c r="J3659" s="234"/>
    </row>
    <row r="3660" spans="2:10">
      <c r="B3660" s="232"/>
      <c r="E3660" s="232"/>
      <c r="F3660" s="234"/>
      <c r="H3660" s="234"/>
      <c r="I3660" s="234"/>
      <c r="J3660" s="234"/>
    </row>
    <row r="3661" spans="2:10">
      <c r="B3661" s="232"/>
      <c r="E3661" s="232"/>
      <c r="F3661" s="234"/>
      <c r="H3661" s="234"/>
      <c r="I3661" s="234"/>
      <c r="J3661" s="234"/>
    </row>
    <row r="3662" spans="2:10">
      <c r="B3662" s="232"/>
      <c r="E3662" s="232"/>
      <c r="F3662" s="234"/>
      <c r="H3662" s="234"/>
      <c r="I3662" s="234"/>
      <c r="J3662" s="234"/>
    </row>
    <row r="3663" spans="2:10">
      <c r="B3663" s="232"/>
      <c r="E3663" s="232"/>
      <c r="F3663" s="234"/>
      <c r="H3663" s="234"/>
      <c r="I3663" s="234"/>
      <c r="J3663" s="234"/>
    </row>
    <row r="3664" spans="2:10">
      <c r="B3664" s="232"/>
      <c r="E3664" s="232"/>
      <c r="F3664" s="234"/>
      <c r="H3664" s="234"/>
      <c r="I3664" s="234"/>
      <c r="J3664" s="234"/>
    </row>
    <row r="3665" spans="2:10">
      <c r="B3665" s="232"/>
      <c r="E3665" s="232"/>
      <c r="F3665" s="234"/>
      <c r="H3665" s="234"/>
      <c r="I3665" s="234"/>
      <c r="J3665" s="234"/>
    </row>
    <row r="3666" spans="2:10">
      <c r="B3666" s="232"/>
      <c r="E3666" s="232"/>
      <c r="F3666" s="234"/>
      <c r="H3666" s="234"/>
      <c r="I3666" s="234"/>
      <c r="J3666" s="234"/>
    </row>
    <row r="3667" spans="2:10">
      <c r="B3667" s="232"/>
      <c r="E3667" s="232"/>
      <c r="F3667" s="234"/>
      <c r="H3667" s="234"/>
      <c r="I3667" s="234"/>
      <c r="J3667" s="234"/>
    </row>
    <row r="3668" spans="2:10">
      <c r="B3668" s="232"/>
      <c r="E3668" s="232"/>
      <c r="F3668" s="234"/>
      <c r="H3668" s="234"/>
      <c r="I3668" s="234"/>
      <c r="J3668" s="234"/>
    </row>
    <row r="3669" spans="2:10">
      <c r="B3669" s="232"/>
      <c r="E3669" s="232"/>
      <c r="F3669" s="234"/>
      <c r="H3669" s="234"/>
      <c r="I3669" s="234"/>
      <c r="J3669" s="234"/>
    </row>
    <row r="3670" spans="2:10">
      <c r="B3670" s="232"/>
      <c r="E3670" s="232"/>
      <c r="F3670" s="234"/>
      <c r="H3670" s="234"/>
      <c r="I3670" s="234"/>
      <c r="J3670" s="234"/>
    </row>
    <row r="3671" spans="2:10">
      <c r="B3671" s="232"/>
      <c r="E3671" s="232"/>
      <c r="F3671" s="234"/>
      <c r="H3671" s="234"/>
      <c r="I3671" s="234"/>
      <c r="J3671" s="234"/>
    </row>
    <row r="3672" spans="2:10">
      <c r="B3672" s="232"/>
      <c r="E3672" s="232"/>
      <c r="F3672" s="234"/>
      <c r="H3672" s="234"/>
      <c r="I3672" s="234"/>
      <c r="J3672" s="234"/>
    </row>
    <row r="3673" spans="2:10">
      <c r="B3673" s="232"/>
      <c r="E3673" s="232"/>
      <c r="F3673" s="234"/>
      <c r="H3673" s="234"/>
      <c r="I3673" s="234"/>
      <c r="J3673" s="234"/>
    </row>
    <row r="3674" spans="2:10">
      <c r="B3674" s="232"/>
      <c r="E3674" s="232"/>
      <c r="F3674" s="234"/>
      <c r="H3674" s="234"/>
      <c r="I3674" s="234"/>
      <c r="J3674" s="234"/>
    </row>
    <row r="3675" spans="2:10">
      <c r="B3675" s="232"/>
      <c r="E3675" s="232"/>
      <c r="F3675" s="234"/>
      <c r="H3675" s="234"/>
      <c r="I3675" s="234"/>
      <c r="J3675" s="234"/>
    </row>
    <row r="3676" spans="2:10">
      <c r="B3676" s="232"/>
      <c r="E3676" s="232"/>
      <c r="F3676" s="234"/>
      <c r="H3676" s="234"/>
      <c r="I3676" s="234"/>
      <c r="J3676" s="234"/>
    </row>
    <row r="3677" spans="2:10">
      <c r="B3677" s="232"/>
      <c r="E3677" s="232"/>
      <c r="F3677" s="234"/>
      <c r="H3677" s="234"/>
      <c r="I3677" s="234"/>
      <c r="J3677" s="234"/>
    </row>
    <row r="3678" spans="2:10">
      <c r="B3678" s="232"/>
      <c r="E3678" s="232"/>
      <c r="F3678" s="234"/>
      <c r="H3678" s="234"/>
      <c r="I3678" s="234"/>
      <c r="J3678" s="234"/>
    </row>
    <row r="3679" spans="2:10">
      <c r="B3679" s="232"/>
      <c r="E3679" s="232"/>
      <c r="F3679" s="234"/>
      <c r="H3679" s="234"/>
      <c r="I3679" s="234"/>
      <c r="J3679" s="234"/>
    </row>
    <row r="3680" spans="2:10">
      <c r="B3680" s="232"/>
      <c r="E3680" s="232"/>
      <c r="F3680" s="234"/>
      <c r="H3680" s="234"/>
      <c r="I3680" s="234"/>
      <c r="J3680" s="234"/>
    </row>
    <row r="3681" spans="2:10">
      <c r="B3681" s="232"/>
      <c r="E3681" s="232"/>
      <c r="F3681" s="234"/>
      <c r="H3681" s="234"/>
      <c r="I3681" s="234"/>
      <c r="J3681" s="234"/>
    </row>
    <row r="3682" spans="2:10">
      <c r="B3682" s="232"/>
      <c r="E3682" s="232"/>
      <c r="F3682" s="234"/>
      <c r="H3682" s="234"/>
      <c r="I3682" s="234"/>
      <c r="J3682" s="234"/>
    </row>
    <row r="3683" spans="2:10">
      <c r="B3683" s="232"/>
      <c r="E3683" s="232"/>
      <c r="F3683" s="234"/>
      <c r="H3683" s="234"/>
      <c r="I3683" s="234"/>
      <c r="J3683" s="234"/>
    </row>
    <row r="3684" spans="2:10">
      <c r="B3684" s="232"/>
      <c r="E3684" s="232"/>
      <c r="F3684" s="234"/>
      <c r="H3684" s="234"/>
      <c r="I3684" s="234"/>
      <c r="J3684" s="234"/>
    </row>
    <row r="3685" spans="2:10">
      <c r="B3685" s="232"/>
      <c r="E3685" s="232"/>
      <c r="F3685" s="234"/>
      <c r="H3685" s="234"/>
      <c r="I3685" s="234"/>
      <c r="J3685" s="234"/>
    </row>
    <row r="3686" spans="2:10">
      <c r="B3686" s="232"/>
      <c r="E3686" s="232"/>
      <c r="F3686" s="234"/>
      <c r="H3686" s="234"/>
      <c r="I3686" s="234"/>
      <c r="J3686" s="234"/>
    </row>
    <row r="3687" spans="2:10">
      <c r="B3687" s="232"/>
      <c r="E3687" s="232"/>
      <c r="F3687" s="234"/>
      <c r="H3687" s="234"/>
      <c r="I3687" s="234"/>
      <c r="J3687" s="234"/>
    </row>
    <row r="3688" spans="2:10">
      <c r="B3688" s="232"/>
      <c r="E3688" s="232"/>
      <c r="F3688" s="234"/>
      <c r="H3688" s="234"/>
      <c r="I3688" s="234"/>
      <c r="J3688" s="234"/>
    </row>
    <row r="3689" spans="2:10">
      <c r="B3689" s="232"/>
      <c r="E3689" s="232"/>
      <c r="F3689" s="234"/>
      <c r="H3689" s="234"/>
      <c r="I3689" s="234"/>
      <c r="J3689" s="234"/>
    </row>
    <row r="3690" spans="2:10">
      <c r="B3690" s="232"/>
      <c r="E3690" s="232"/>
      <c r="F3690" s="234"/>
      <c r="H3690" s="234"/>
      <c r="I3690" s="234"/>
      <c r="J3690" s="234"/>
    </row>
    <row r="3691" spans="2:10">
      <c r="B3691" s="232"/>
      <c r="E3691" s="232"/>
      <c r="F3691" s="234"/>
      <c r="H3691" s="234"/>
      <c r="I3691" s="234"/>
      <c r="J3691" s="234"/>
    </row>
    <row r="3692" spans="2:10">
      <c r="B3692" s="232"/>
      <c r="E3692" s="232"/>
      <c r="F3692" s="234"/>
      <c r="H3692" s="234"/>
      <c r="I3692" s="234"/>
      <c r="J3692" s="234"/>
    </row>
    <row r="3693" spans="2:10">
      <c r="B3693" s="232"/>
      <c r="E3693" s="232"/>
      <c r="F3693" s="234"/>
      <c r="H3693" s="234"/>
      <c r="I3693" s="234"/>
      <c r="J3693" s="234"/>
    </row>
    <row r="3694" spans="2:10">
      <c r="B3694" s="232"/>
      <c r="E3694" s="232"/>
      <c r="F3694" s="234"/>
      <c r="H3694" s="234"/>
      <c r="I3694" s="234"/>
      <c r="J3694" s="234"/>
    </row>
    <row r="3695" spans="2:10">
      <c r="B3695" s="232"/>
      <c r="E3695" s="232"/>
      <c r="F3695" s="234"/>
      <c r="H3695" s="234"/>
      <c r="I3695" s="234"/>
      <c r="J3695" s="234"/>
    </row>
    <row r="3696" spans="2:10">
      <c r="B3696" s="232"/>
      <c r="E3696" s="232"/>
      <c r="F3696" s="234"/>
      <c r="H3696" s="234"/>
      <c r="I3696" s="234"/>
      <c r="J3696" s="234"/>
    </row>
    <row r="3697" spans="2:10">
      <c r="B3697" s="232"/>
      <c r="E3697" s="232"/>
      <c r="F3697" s="234"/>
      <c r="H3697" s="234"/>
      <c r="I3697" s="234"/>
      <c r="J3697" s="234"/>
    </row>
    <row r="3698" spans="2:10">
      <c r="B3698" s="232"/>
      <c r="E3698" s="232"/>
      <c r="F3698" s="234"/>
      <c r="H3698" s="234"/>
      <c r="I3698" s="234"/>
      <c r="J3698" s="234"/>
    </row>
    <row r="3699" spans="2:10">
      <c r="B3699" s="232"/>
      <c r="E3699" s="232"/>
      <c r="F3699" s="234"/>
      <c r="H3699" s="234"/>
      <c r="I3699" s="234"/>
      <c r="J3699" s="234"/>
    </row>
    <row r="3700" spans="2:10">
      <c r="B3700" s="232"/>
      <c r="E3700" s="232"/>
      <c r="F3700" s="234"/>
      <c r="H3700" s="234"/>
      <c r="I3700" s="234"/>
      <c r="J3700" s="234"/>
    </row>
    <row r="3701" spans="2:10">
      <c r="B3701" s="232"/>
      <c r="E3701" s="232"/>
      <c r="F3701" s="234"/>
      <c r="H3701" s="234"/>
      <c r="I3701" s="234"/>
      <c r="J3701" s="234"/>
    </row>
    <row r="3702" spans="2:10">
      <c r="B3702" s="232"/>
      <c r="E3702" s="232"/>
      <c r="F3702" s="234"/>
      <c r="H3702" s="234"/>
      <c r="I3702" s="234"/>
      <c r="J3702" s="234"/>
    </row>
    <row r="3703" spans="2:10">
      <c r="B3703" s="232"/>
      <c r="E3703" s="232"/>
      <c r="F3703" s="234"/>
      <c r="H3703" s="234"/>
      <c r="I3703" s="234"/>
      <c r="J3703" s="234"/>
    </row>
    <row r="3704" spans="2:10">
      <c r="B3704" s="232"/>
      <c r="E3704" s="232"/>
      <c r="F3704" s="234"/>
      <c r="H3704" s="234"/>
      <c r="I3704" s="234"/>
      <c r="J3704" s="234"/>
    </row>
    <row r="3705" spans="2:10">
      <c r="B3705" s="232"/>
      <c r="E3705" s="232"/>
      <c r="F3705" s="234"/>
      <c r="H3705" s="234"/>
      <c r="I3705" s="234"/>
      <c r="J3705" s="234"/>
    </row>
    <row r="3706" spans="2:10">
      <c r="B3706" s="232"/>
      <c r="E3706" s="232"/>
      <c r="F3706" s="234"/>
      <c r="H3706" s="234"/>
      <c r="I3706" s="234"/>
      <c r="J3706" s="234"/>
    </row>
    <row r="3707" spans="2:10">
      <c r="B3707" s="232"/>
      <c r="E3707" s="232"/>
      <c r="F3707" s="234"/>
      <c r="H3707" s="234"/>
      <c r="I3707" s="234"/>
      <c r="J3707" s="234"/>
    </row>
    <row r="3708" spans="2:10">
      <c r="B3708" s="232"/>
      <c r="E3708" s="232"/>
      <c r="F3708" s="234"/>
      <c r="H3708" s="234"/>
      <c r="I3708" s="234"/>
      <c r="J3708" s="234"/>
    </row>
    <row r="3709" spans="2:10">
      <c r="B3709" s="232"/>
      <c r="E3709" s="232"/>
      <c r="F3709" s="234"/>
      <c r="H3709" s="234"/>
      <c r="I3709" s="234"/>
      <c r="J3709" s="234"/>
    </row>
    <row r="3710" spans="2:10">
      <c r="B3710" s="232"/>
      <c r="E3710" s="232"/>
      <c r="F3710" s="234"/>
      <c r="H3710" s="234"/>
      <c r="I3710" s="234"/>
      <c r="J3710" s="234"/>
    </row>
    <row r="3711" spans="2:10">
      <c r="B3711" s="232"/>
      <c r="E3711" s="232"/>
      <c r="F3711" s="234"/>
      <c r="H3711" s="234"/>
      <c r="I3711" s="234"/>
      <c r="J3711" s="234"/>
    </row>
    <row r="3712" spans="2:10">
      <c r="B3712" s="232"/>
      <c r="E3712" s="232"/>
      <c r="F3712" s="234"/>
      <c r="H3712" s="234"/>
      <c r="I3712" s="234"/>
      <c r="J3712" s="234"/>
    </row>
    <row r="3713" spans="2:10">
      <c r="B3713" s="232"/>
      <c r="E3713" s="232"/>
      <c r="F3713" s="234"/>
      <c r="H3713" s="234"/>
      <c r="I3713" s="234"/>
      <c r="J3713" s="234"/>
    </row>
    <row r="3714" spans="2:10">
      <c r="B3714" s="232"/>
      <c r="E3714" s="232"/>
      <c r="F3714" s="234"/>
      <c r="H3714" s="234"/>
      <c r="I3714" s="234"/>
      <c r="J3714" s="234"/>
    </row>
    <row r="3715" spans="2:10">
      <c r="B3715" s="232"/>
      <c r="E3715" s="232"/>
      <c r="F3715" s="234"/>
      <c r="H3715" s="234"/>
      <c r="I3715" s="234"/>
      <c r="J3715" s="234"/>
    </row>
    <row r="3716" spans="2:10">
      <c r="B3716" s="232"/>
      <c r="E3716" s="232"/>
      <c r="F3716" s="234"/>
      <c r="H3716" s="234"/>
      <c r="I3716" s="234"/>
      <c r="J3716" s="234"/>
    </row>
    <row r="3717" spans="2:10">
      <c r="B3717" s="232"/>
      <c r="E3717" s="232"/>
      <c r="F3717" s="234"/>
      <c r="H3717" s="234"/>
      <c r="I3717" s="234"/>
      <c r="J3717" s="234"/>
    </row>
    <row r="3718" spans="2:10">
      <c r="B3718" s="232"/>
      <c r="E3718" s="232"/>
      <c r="F3718" s="234"/>
      <c r="H3718" s="234"/>
      <c r="I3718" s="234"/>
      <c r="J3718" s="234"/>
    </row>
    <row r="3719" spans="2:10">
      <c r="B3719" s="232"/>
      <c r="E3719" s="232"/>
      <c r="F3719" s="234"/>
      <c r="H3719" s="234"/>
      <c r="I3719" s="234"/>
      <c r="J3719" s="234"/>
    </row>
    <row r="3720" spans="2:10">
      <c r="B3720" s="232"/>
      <c r="E3720" s="232"/>
      <c r="F3720" s="234"/>
      <c r="H3720" s="234"/>
      <c r="I3720" s="234"/>
      <c r="J3720" s="234"/>
    </row>
    <row r="3721" spans="2:10">
      <c r="B3721" s="232"/>
      <c r="E3721" s="232"/>
      <c r="F3721" s="234"/>
      <c r="H3721" s="234"/>
      <c r="I3721" s="234"/>
      <c r="J3721" s="234"/>
    </row>
    <row r="3722" spans="2:10">
      <c r="B3722" s="232"/>
      <c r="E3722" s="232"/>
      <c r="F3722" s="234"/>
      <c r="H3722" s="234"/>
      <c r="I3722" s="234"/>
      <c r="J3722" s="234"/>
    </row>
    <row r="3723" spans="2:10">
      <c r="B3723" s="232"/>
      <c r="E3723" s="232"/>
      <c r="F3723" s="234"/>
      <c r="H3723" s="234"/>
      <c r="I3723" s="234"/>
      <c r="J3723" s="234"/>
    </row>
    <row r="3724" spans="2:10">
      <c r="B3724" s="232"/>
      <c r="E3724" s="232"/>
      <c r="F3724" s="234"/>
      <c r="H3724" s="234"/>
      <c r="I3724" s="234"/>
      <c r="J3724" s="234"/>
    </row>
    <row r="3725" spans="2:10">
      <c r="B3725" s="232"/>
      <c r="E3725" s="232"/>
      <c r="F3725" s="234"/>
      <c r="H3725" s="234"/>
      <c r="I3725" s="234"/>
      <c r="J3725" s="234"/>
    </row>
    <row r="3726" spans="2:10">
      <c r="B3726" s="232"/>
      <c r="E3726" s="232"/>
      <c r="F3726" s="234"/>
      <c r="H3726" s="234"/>
      <c r="I3726" s="234"/>
      <c r="J3726" s="234"/>
    </row>
    <row r="3727" spans="2:10">
      <c r="B3727" s="232"/>
      <c r="E3727" s="232"/>
      <c r="F3727" s="234"/>
      <c r="H3727" s="234"/>
      <c r="I3727" s="234"/>
      <c r="J3727" s="234"/>
    </row>
    <row r="3728" spans="2:10">
      <c r="B3728" s="232"/>
      <c r="E3728" s="232"/>
      <c r="F3728" s="234"/>
      <c r="H3728" s="234"/>
      <c r="I3728" s="234"/>
      <c r="J3728" s="234"/>
    </row>
    <row r="3729" spans="2:10">
      <c r="B3729" s="232"/>
      <c r="E3729" s="232"/>
      <c r="F3729" s="234"/>
      <c r="H3729" s="234"/>
      <c r="I3729" s="234"/>
      <c r="J3729" s="234"/>
    </row>
    <row r="3730" spans="2:10">
      <c r="B3730" s="232"/>
      <c r="E3730" s="232"/>
      <c r="F3730" s="234"/>
      <c r="H3730" s="234"/>
      <c r="I3730" s="234"/>
      <c r="J3730" s="234"/>
    </row>
    <row r="3731" spans="2:10">
      <c r="B3731" s="232"/>
      <c r="E3731" s="232"/>
      <c r="F3731" s="234"/>
      <c r="H3731" s="234"/>
      <c r="I3731" s="234"/>
      <c r="J3731" s="234"/>
    </row>
    <row r="3732" spans="2:10">
      <c r="B3732" s="232"/>
      <c r="E3732" s="232"/>
      <c r="F3732" s="234"/>
      <c r="H3732" s="234"/>
      <c r="I3732" s="234"/>
      <c r="J3732" s="234"/>
    </row>
    <row r="3733" spans="2:10">
      <c r="B3733" s="232"/>
      <c r="E3733" s="232"/>
      <c r="F3733" s="234"/>
      <c r="H3733" s="234"/>
      <c r="I3733" s="234"/>
      <c r="J3733" s="234"/>
    </row>
    <row r="3734" spans="2:10">
      <c r="B3734" s="232"/>
      <c r="E3734" s="232"/>
      <c r="F3734" s="234"/>
      <c r="H3734" s="234"/>
      <c r="I3734" s="234"/>
      <c r="J3734" s="234"/>
    </row>
    <row r="3735" spans="2:10">
      <c r="B3735" s="232"/>
      <c r="E3735" s="232"/>
      <c r="F3735" s="234"/>
      <c r="H3735" s="234"/>
      <c r="I3735" s="234"/>
      <c r="J3735" s="234"/>
    </row>
    <row r="3736" spans="2:10">
      <c r="B3736" s="232"/>
      <c r="E3736" s="232"/>
      <c r="F3736" s="234"/>
      <c r="H3736" s="234"/>
      <c r="I3736" s="234"/>
      <c r="J3736" s="234"/>
    </row>
    <row r="3737" spans="2:10">
      <c r="B3737" s="232"/>
      <c r="E3737" s="232"/>
      <c r="F3737" s="234"/>
      <c r="H3737" s="234"/>
      <c r="I3737" s="234"/>
      <c r="J3737" s="234"/>
    </row>
    <row r="3738" spans="2:10">
      <c r="B3738" s="232"/>
      <c r="E3738" s="232"/>
      <c r="F3738" s="234"/>
      <c r="H3738" s="234"/>
      <c r="I3738" s="234"/>
      <c r="J3738" s="234"/>
    </row>
    <row r="3739" spans="2:10">
      <c r="B3739" s="232"/>
      <c r="E3739" s="232"/>
      <c r="F3739" s="234"/>
      <c r="H3739" s="234"/>
      <c r="I3739" s="234"/>
      <c r="J3739" s="234"/>
    </row>
    <row r="3740" spans="2:10">
      <c r="B3740" s="232"/>
      <c r="E3740" s="232"/>
      <c r="F3740" s="234"/>
      <c r="H3740" s="234"/>
      <c r="I3740" s="234"/>
      <c r="J3740" s="234"/>
    </row>
    <row r="3741" spans="2:10">
      <c r="B3741" s="232"/>
      <c r="E3741" s="232"/>
      <c r="F3741" s="234"/>
      <c r="H3741" s="234"/>
      <c r="I3741" s="234"/>
      <c r="J3741" s="234"/>
    </row>
    <row r="3742" spans="2:10">
      <c r="B3742" s="232"/>
      <c r="E3742" s="232"/>
      <c r="F3742" s="234"/>
      <c r="H3742" s="234"/>
      <c r="I3742" s="234"/>
      <c r="J3742" s="234"/>
    </row>
    <row r="3743" spans="2:10">
      <c r="B3743" s="232"/>
      <c r="E3743" s="232"/>
      <c r="F3743" s="234"/>
      <c r="H3743" s="234"/>
      <c r="I3743" s="234"/>
      <c r="J3743" s="234"/>
    </row>
    <row r="3744" spans="2:10">
      <c r="B3744" s="232"/>
      <c r="E3744" s="232"/>
      <c r="F3744" s="234"/>
      <c r="H3744" s="234"/>
      <c r="I3744" s="234"/>
      <c r="J3744" s="234"/>
    </row>
    <row r="3745" spans="2:10">
      <c r="B3745" s="232"/>
      <c r="E3745" s="232"/>
      <c r="F3745" s="234"/>
      <c r="H3745" s="234"/>
      <c r="I3745" s="234"/>
      <c r="J3745" s="234"/>
    </row>
    <row r="3746" spans="2:10">
      <c r="B3746" s="232"/>
      <c r="E3746" s="232"/>
      <c r="F3746" s="234"/>
      <c r="H3746" s="234"/>
      <c r="I3746" s="234"/>
      <c r="J3746" s="234"/>
    </row>
    <row r="3747" spans="2:10">
      <c r="B3747" s="232"/>
      <c r="E3747" s="232"/>
      <c r="F3747" s="234"/>
      <c r="H3747" s="234"/>
      <c r="I3747" s="234"/>
      <c r="J3747" s="234"/>
    </row>
    <row r="3748" spans="2:10">
      <c r="B3748" s="232"/>
      <c r="E3748" s="232"/>
      <c r="F3748" s="234"/>
      <c r="H3748" s="234"/>
      <c r="I3748" s="234"/>
      <c r="J3748" s="234"/>
    </row>
    <row r="3749" spans="2:10">
      <c r="B3749" s="232"/>
      <c r="E3749" s="232"/>
      <c r="F3749" s="234"/>
      <c r="H3749" s="234"/>
      <c r="I3749" s="234"/>
      <c r="J3749" s="234"/>
    </row>
    <row r="3750" spans="2:10">
      <c r="B3750" s="232"/>
      <c r="E3750" s="232"/>
      <c r="F3750" s="234"/>
      <c r="H3750" s="234"/>
      <c r="I3750" s="234"/>
      <c r="J3750" s="234"/>
    </row>
    <row r="3751" spans="2:10">
      <c r="B3751" s="232"/>
      <c r="E3751" s="232"/>
      <c r="F3751" s="234"/>
      <c r="H3751" s="234"/>
      <c r="I3751" s="234"/>
      <c r="J3751" s="234"/>
    </row>
    <row r="3752" spans="2:10">
      <c r="B3752" s="232"/>
      <c r="E3752" s="232"/>
      <c r="F3752" s="234"/>
      <c r="H3752" s="234"/>
      <c r="I3752" s="234"/>
      <c r="J3752" s="234"/>
    </row>
    <row r="3753" spans="2:10">
      <c r="B3753" s="232"/>
      <c r="E3753" s="232"/>
      <c r="F3753" s="234"/>
      <c r="H3753" s="234"/>
      <c r="I3753" s="234"/>
      <c r="J3753" s="234"/>
    </row>
    <row r="3754" spans="2:10">
      <c r="B3754" s="232"/>
      <c r="E3754" s="232"/>
      <c r="F3754" s="234"/>
      <c r="H3754" s="234"/>
      <c r="I3754" s="234"/>
      <c r="J3754" s="234"/>
    </row>
    <row r="3755" spans="2:10">
      <c r="B3755" s="232"/>
      <c r="E3755" s="232"/>
      <c r="F3755" s="234"/>
      <c r="H3755" s="234"/>
      <c r="I3755" s="234"/>
      <c r="J3755" s="234"/>
    </row>
    <row r="3756" spans="2:10">
      <c r="B3756" s="232"/>
      <c r="E3756" s="232"/>
      <c r="F3756" s="234"/>
      <c r="H3756" s="234"/>
      <c r="I3756" s="234"/>
      <c r="J3756" s="234"/>
    </row>
    <row r="3757" spans="2:10">
      <c r="B3757" s="232"/>
      <c r="E3757" s="232"/>
      <c r="F3757" s="234"/>
      <c r="H3757" s="234"/>
      <c r="I3757" s="234"/>
      <c r="J3757" s="234"/>
    </row>
    <row r="3758" spans="2:10">
      <c r="B3758" s="232"/>
      <c r="E3758" s="232"/>
      <c r="F3758" s="234"/>
      <c r="H3758" s="234"/>
      <c r="I3758" s="234"/>
      <c r="J3758" s="234"/>
    </row>
    <row r="3759" spans="2:10">
      <c r="B3759" s="232"/>
      <c r="E3759" s="232"/>
      <c r="F3759" s="234"/>
      <c r="H3759" s="234"/>
      <c r="I3759" s="234"/>
      <c r="J3759" s="234"/>
    </row>
    <row r="3760" spans="2:10">
      <c r="B3760" s="232"/>
      <c r="E3760" s="232"/>
      <c r="F3760" s="234"/>
      <c r="H3760" s="234"/>
      <c r="I3760" s="234"/>
      <c r="J3760" s="234"/>
    </row>
    <row r="3761" spans="2:10">
      <c r="B3761" s="232"/>
      <c r="E3761" s="232"/>
      <c r="F3761" s="234"/>
      <c r="H3761" s="234"/>
      <c r="I3761" s="234"/>
      <c r="J3761" s="234"/>
    </row>
    <row r="3762" spans="2:10">
      <c r="B3762" s="232"/>
      <c r="E3762" s="232"/>
      <c r="F3762" s="234"/>
      <c r="H3762" s="234"/>
      <c r="I3762" s="234"/>
      <c r="J3762" s="234"/>
    </row>
    <row r="3763" spans="2:10">
      <c r="B3763" s="232"/>
      <c r="E3763" s="232"/>
      <c r="F3763" s="234"/>
      <c r="H3763" s="234"/>
      <c r="I3763" s="234"/>
      <c r="J3763" s="234"/>
    </row>
    <row r="3764" spans="2:10">
      <c r="B3764" s="232"/>
      <c r="E3764" s="232"/>
      <c r="F3764" s="234"/>
      <c r="H3764" s="234"/>
      <c r="I3764" s="234"/>
      <c r="J3764" s="234"/>
    </row>
    <row r="3765" spans="2:10">
      <c r="B3765" s="232"/>
      <c r="E3765" s="232"/>
      <c r="F3765" s="234"/>
      <c r="H3765" s="234"/>
      <c r="I3765" s="234"/>
      <c r="J3765" s="234"/>
    </row>
    <row r="3766" spans="2:10">
      <c r="B3766" s="232"/>
      <c r="E3766" s="232"/>
      <c r="F3766" s="234"/>
      <c r="H3766" s="234"/>
      <c r="I3766" s="234"/>
      <c r="J3766" s="234"/>
    </row>
    <row r="3767" spans="2:10">
      <c r="B3767" s="232"/>
      <c r="E3767" s="232"/>
      <c r="F3767" s="234"/>
      <c r="H3767" s="234"/>
      <c r="I3767" s="234"/>
      <c r="J3767" s="234"/>
    </row>
    <row r="3768" spans="2:10">
      <c r="B3768" s="232"/>
      <c r="E3768" s="232"/>
      <c r="F3768" s="234"/>
      <c r="H3768" s="234"/>
      <c r="I3768" s="234"/>
      <c r="J3768" s="234"/>
    </row>
    <row r="3769" spans="2:10">
      <c r="B3769" s="232"/>
      <c r="E3769" s="232"/>
      <c r="F3769" s="234"/>
      <c r="H3769" s="234"/>
      <c r="I3769" s="234"/>
      <c r="J3769" s="234"/>
    </row>
    <row r="3770" spans="2:10">
      <c r="B3770" s="232"/>
      <c r="E3770" s="232"/>
      <c r="F3770" s="234"/>
      <c r="H3770" s="234"/>
      <c r="I3770" s="234"/>
      <c r="J3770" s="234"/>
    </row>
    <row r="3771" spans="2:10">
      <c r="B3771" s="232"/>
      <c r="E3771" s="232"/>
      <c r="F3771" s="234"/>
      <c r="H3771" s="234"/>
      <c r="I3771" s="234"/>
      <c r="J3771" s="234"/>
    </row>
    <row r="3772" spans="2:10">
      <c r="B3772" s="232"/>
      <c r="E3772" s="232"/>
      <c r="F3772" s="234"/>
      <c r="H3772" s="234"/>
      <c r="I3772" s="234"/>
      <c r="J3772" s="234"/>
    </row>
    <row r="3773" spans="2:10">
      <c r="B3773" s="232"/>
      <c r="E3773" s="232"/>
      <c r="F3773" s="234"/>
      <c r="H3773" s="234"/>
      <c r="I3773" s="234"/>
      <c r="J3773" s="234"/>
    </row>
    <row r="3774" spans="2:10">
      <c r="B3774" s="232"/>
      <c r="E3774" s="232"/>
      <c r="F3774" s="234"/>
      <c r="H3774" s="234"/>
      <c r="I3774" s="234"/>
      <c r="J3774" s="234"/>
    </row>
    <row r="3775" spans="2:10">
      <c r="B3775" s="232"/>
      <c r="E3775" s="232"/>
      <c r="F3775" s="234"/>
      <c r="H3775" s="234"/>
      <c r="I3775" s="234"/>
      <c r="J3775" s="234"/>
    </row>
    <row r="3776" spans="2:10">
      <c r="B3776" s="232"/>
      <c r="E3776" s="232"/>
      <c r="F3776" s="234"/>
      <c r="H3776" s="234"/>
      <c r="I3776" s="234"/>
      <c r="J3776" s="234"/>
    </row>
    <row r="3777" spans="2:10">
      <c r="B3777" s="232"/>
      <c r="E3777" s="232"/>
      <c r="F3777" s="234"/>
      <c r="H3777" s="234"/>
      <c r="I3777" s="234"/>
      <c r="J3777" s="234"/>
    </row>
    <row r="3778" spans="2:10">
      <c r="B3778" s="232"/>
      <c r="E3778" s="232"/>
      <c r="F3778" s="234"/>
      <c r="H3778" s="234"/>
      <c r="I3778" s="234"/>
      <c r="J3778" s="234"/>
    </row>
    <row r="3779" spans="2:10">
      <c r="B3779" s="232"/>
      <c r="E3779" s="232"/>
      <c r="F3779" s="234"/>
      <c r="H3779" s="234"/>
      <c r="I3779" s="234"/>
      <c r="J3779" s="234"/>
    </row>
    <row r="3780" spans="2:10">
      <c r="B3780" s="232"/>
      <c r="E3780" s="232"/>
      <c r="F3780" s="234"/>
      <c r="H3780" s="234"/>
      <c r="I3780" s="234"/>
      <c r="J3780" s="234"/>
    </row>
    <row r="3781" spans="2:10">
      <c r="B3781" s="232"/>
      <c r="E3781" s="232"/>
      <c r="F3781" s="234"/>
      <c r="H3781" s="234"/>
      <c r="I3781" s="234"/>
      <c r="J3781" s="234"/>
    </row>
    <row r="3782" spans="2:10">
      <c r="B3782" s="232"/>
      <c r="E3782" s="232"/>
      <c r="F3782" s="234"/>
      <c r="H3782" s="234"/>
      <c r="I3782" s="234"/>
      <c r="J3782" s="234"/>
    </row>
    <row r="3783" spans="2:10">
      <c r="B3783" s="232"/>
      <c r="E3783" s="232"/>
      <c r="F3783" s="234"/>
      <c r="H3783" s="234"/>
      <c r="I3783" s="234"/>
      <c r="J3783" s="234"/>
    </row>
    <row r="3784" spans="2:10">
      <c r="B3784" s="232"/>
      <c r="E3784" s="232"/>
      <c r="F3784" s="234"/>
      <c r="H3784" s="234"/>
      <c r="I3784" s="234"/>
      <c r="J3784" s="234"/>
    </row>
    <row r="3785" spans="2:10">
      <c r="B3785" s="232"/>
      <c r="E3785" s="232"/>
      <c r="F3785" s="234"/>
      <c r="H3785" s="234"/>
      <c r="I3785" s="234"/>
      <c r="J3785" s="234"/>
    </row>
    <row r="3786" spans="2:10">
      <c r="B3786" s="232"/>
      <c r="E3786" s="232"/>
      <c r="F3786" s="234"/>
      <c r="H3786" s="234"/>
      <c r="I3786" s="234"/>
      <c r="J3786" s="234"/>
    </row>
    <row r="3787" spans="2:10">
      <c r="B3787" s="232"/>
      <c r="E3787" s="232"/>
      <c r="F3787" s="234"/>
      <c r="H3787" s="234"/>
      <c r="I3787" s="234"/>
      <c r="J3787" s="234"/>
    </row>
    <row r="3788" spans="2:10">
      <c r="B3788" s="232"/>
      <c r="E3788" s="232"/>
      <c r="F3788" s="234"/>
      <c r="H3788" s="234"/>
      <c r="I3788" s="234"/>
      <c r="J3788" s="234"/>
    </row>
    <row r="3789" spans="2:10">
      <c r="B3789" s="232"/>
      <c r="E3789" s="232"/>
      <c r="F3789" s="234"/>
      <c r="H3789" s="234"/>
      <c r="I3789" s="234"/>
      <c r="J3789" s="234"/>
    </row>
    <row r="3790" spans="2:10">
      <c r="B3790" s="232"/>
      <c r="E3790" s="232"/>
      <c r="F3790" s="234"/>
      <c r="H3790" s="234"/>
      <c r="I3790" s="234"/>
      <c r="J3790" s="234"/>
    </row>
    <row r="3791" spans="2:10">
      <c r="B3791" s="232"/>
      <c r="E3791" s="232"/>
      <c r="F3791" s="234"/>
      <c r="H3791" s="234"/>
      <c r="I3791" s="234"/>
      <c r="J3791" s="234"/>
    </row>
    <row r="3792" spans="2:10">
      <c r="B3792" s="232"/>
      <c r="E3792" s="232"/>
      <c r="F3792" s="234"/>
      <c r="H3792" s="234"/>
      <c r="I3792" s="234"/>
      <c r="J3792" s="234"/>
    </row>
    <row r="3793" spans="2:10">
      <c r="B3793" s="232"/>
      <c r="E3793" s="232"/>
      <c r="F3793" s="234"/>
      <c r="H3793" s="234"/>
      <c r="I3793" s="234"/>
      <c r="J3793" s="234"/>
    </row>
    <row r="3794" spans="2:10">
      <c r="B3794" s="232"/>
      <c r="E3794" s="232"/>
      <c r="F3794" s="234"/>
      <c r="H3794" s="234"/>
      <c r="I3794" s="234"/>
      <c r="J3794" s="234"/>
    </row>
    <row r="3795" spans="2:10">
      <c r="B3795" s="232"/>
      <c r="E3795" s="232"/>
      <c r="F3795" s="234"/>
      <c r="H3795" s="234"/>
      <c r="I3795" s="234"/>
      <c r="J3795" s="234"/>
    </row>
    <row r="3796" spans="2:10">
      <c r="B3796" s="232"/>
      <c r="E3796" s="232"/>
      <c r="F3796" s="234"/>
      <c r="H3796" s="234"/>
      <c r="I3796" s="234"/>
      <c r="J3796" s="234"/>
    </row>
    <row r="3797" spans="2:10">
      <c r="B3797" s="232"/>
      <c r="E3797" s="232"/>
      <c r="F3797" s="234"/>
      <c r="H3797" s="234"/>
      <c r="I3797" s="234"/>
      <c r="J3797" s="234"/>
    </row>
    <row r="3798" spans="2:10">
      <c r="B3798" s="232"/>
      <c r="E3798" s="232"/>
      <c r="F3798" s="234"/>
      <c r="H3798" s="234"/>
      <c r="I3798" s="234"/>
      <c r="J3798" s="234"/>
    </row>
    <row r="3799" spans="2:10">
      <c r="B3799" s="232"/>
      <c r="E3799" s="232"/>
      <c r="F3799" s="234"/>
      <c r="H3799" s="234"/>
      <c r="I3799" s="234"/>
      <c r="J3799" s="234"/>
    </row>
    <row r="3800" spans="2:10">
      <c r="B3800" s="232"/>
      <c r="E3800" s="232"/>
      <c r="F3800" s="234"/>
      <c r="H3800" s="234"/>
      <c r="I3800" s="234"/>
      <c r="J3800" s="234"/>
    </row>
    <row r="3801" spans="2:10">
      <c r="B3801" s="232"/>
      <c r="E3801" s="232"/>
      <c r="F3801" s="234"/>
      <c r="H3801" s="234"/>
      <c r="I3801" s="234"/>
      <c r="J3801" s="234"/>
    </row>
    <row r="3802" spans="2:10">
      <c r="B3802" s="232"/>
      <c r="E3802" s="232"/>
      <c r="F3802" s="234"/>
      <c r="H3802" s="234"/>
      <c r="I3802" s="234"/>
      <c r="J3802" s="234"/>
    </row>
    <row r="3803" spans="2:10">
      <c r="B3803" s="232"/>
      <c r="E3803" s="232"/>
      <c r="F3803" s="234"/>
      <c r="H3803" s="234"/>
      <c r="I3803" s="234"/>
      <c r="J3803" s="234"/>
    </row>
    <row r="3804" spans="2:10">
      <c r="B3804" s="232"/>
      <c r="E3804" s="232"/>
      <c r="F3804" s="234"/>
      <c r="H3804" s="234"/>
      <c r="I3804" s="234"/>
      <c r="J3804" s="234"/>
    </row>
    <row r="3805" spans="2:10">
      <c r="B3805" s="232"/>
      <c r="E3805" s="232"/>
      <c r="F3805" s="234"/>
      <c r="H3805" s="234"/>
      <c r="I3805" s="234"/>
      <c r="J3805" s="234"/>
    </row>
    <row r="3806" spans="2:10">
      <c r="B3806" s="232"/>
      <c r="E3806" s="232"/>
      <c r="F3806" s="234"/>
      <c r="H3806" s="234"/>
      <c r="I3806" s="234"/>
      <c r="J3806" s="234"/>
    </row>
    <row r="3807" spans="2:10">
      <c r="B3807" s="232"/>
      <c r="E3807" s="232"/>
      <c r="F3807" s="234"/>
      <c r="H3807" s="234"/>
      <c r="I3807" s="234"/>
      <c r="J3807" s="234"/>
    </row>
    <row r="3808" spans="2:10">
      <c r="B3808" s="232"/>
      <c r="E3808" s="232"/>
      <c r="F3808" s="234"/>
      <c r="H3808" s="234"/>
      <c r="I3808" s="234"/>
      <c r="J3808" s="234"/>
    </row>
    <row r="3809" spans="2:10">
      <c r="B3809" s="232"/>
      <c r="E3809" s="232"/>
      <c r="F3809" s="234"/>
      <c r="H3809" s="234"/>
      <c r="I3809" s="234"/>
      <c r="J3809" s="234"/>
    </row>
    <row r="3810" spans="2:10">
      <c r="B3810" s="232"/>
      <c r="E3810" s="232"/>
      <c r="F3810" s="234"/>
      <c r="H3810" s="234"/>
      <c r="I3810" s="234"/>
      <c r="J3810" s="234"/>
    </row>
    <row r="3811" spans="2:10">
      <c r="B3811" s="232"/>
      <c r="E3811" s="232"/>
      <c r="F3811" s="234"/>
      <c r="H3811" s="234"/>
      <c r="I3811" s="234"/>
      <c r="J3811" s="234"/>
    </row>
    <row r="3812" spans="2:10">
      <c r="B3812" s="232"/>
      <c r="E3812" s="232"/>
      <c r="F3812" s="234"/>
      <c r="H3812" s="234"/>
      <c r="I3812" s="234"/>
      <c r="J3812" s="234"/>
    </row>
    <row r="3813" spans="2:10">
      <c r="B3813" s="232"/>
      <c r="E3813" s="232"/>
      <c r="F3813" s="234"/>
      <c r="H3813" s="234"/>
      <c r="I3813" s="234"/>
      <c r="J3813" s="234"/>
    </row>
    <row r="3814" spans="2:10">
      <c r="B3814" s="232"/>
      <c r="E3814" s="232"/>
      <c r="F3814" s="234"/>
      <c r="H3814" s="234"/>
      <c r="I3814" s="234"/>
      <c r="J3814" s="234"/>
    </row>
    <row r="3815" spans="2:10">
      <c r="B3815" s="232"/>
      <c r="E3815" s="232"/>
      <c r="F3815" s="234"/>
      <c r="H3815" s="234"/>
      <c r="I3815" s="234"/>
      <c r="J3815" s="234"/>
    </row>
    <row r="3816" spans="2:10">
      <c r="B3816" s="232"/>
      <c r="E3816" s="232"/>
      <c r="F3816" s="234"/>
      <c r="H3816" s="234"/>
      <c r="I3816" s="234"/>
      <c r="J3816" s="234"/>
    </row>
    <row r="3817" spans="2:10">
      <c r="B3817" s="232"/>
      <c r="E3817" s="232"/>
      <c r="F3817" s="234"/>
      <c r="H3817" s="234"/>
      <c r="I3817" s="234"/>
      <c r="J3817" s="234"/>
    </row>
    <row r="3818" spans="2:10">
      <c r="B3818" s="232"/>
      <c r="E3818" s="232"/>
      <c r="F3818" s="234"/>
      <c r="H3818" s="234"/>
      <c r="I3818" s="234"/>
      <c r="J3818" s="234"/>
    </row>
    <row r="3819" spans="2:10">
      <c r="B3819" s="232"/>
      <c r="E3819" s="232"/>
      <c r="F3819" s="234"/>
      <c r="H3819" s="234"/>
      <c r="I3819" s="234"/>
      <c r="J3819" s="234"/>
    </row>
    <row r="3820" spans="2:10">
      <c r="B3820" s="232"/>
      <c r="E3820" s="232"/>
      <c r="F3820" s="234"/>
      <c r="H3820" s="234"/>
      <c r="I3820" s="234"/>
      <c r="J3820" s="234"/>
    </row>
    <row r="3821" spans="2:10">
      <c r="B3821" s="232"/>
      <c r="E3821" s="232"/>
      <c r="F3821" s="234"/>
      <c r="H3821" s="234"/>
      <c r="I3821" s="234"/>
      <c r="J3821" s="234"/>
    </row>
    <row r="3822" spans="2:10">
      <c r="B3822" s="232"/>
      <c r="E3822" s="232"/>
      <c r="F3822" s="234"/>
      <c r="H3822" s="234"/>
      <c r="I3822" s="234"/>
      <c r="J3822" s="234"/>
    </row>
    <row r="3823" spans="2:10">
      <c r="B3823" s="232"/>
      <c r="E3823" s="232"/>
      <c r="F3823" s="234"/>
      <c r="H3823" s="234"/>
      <c r="I3823" s="234"/>
      <c r="J3823" s="234"/>
    </row>
    <row r="3824" spans="2:10">
      <c r="B3824" s="232"/>
      <c r="E3824" s="232"/>
      <c r="F3824" s="234"/>
      <c r="H3824" s="234"/>
      <c r="I3824" s="234"/>
      <c r="J3824" s="234"/>
    </row>
    <row r="3825" spans="2:10">
      <c r="B3825" s="232"/>
      <c r="E3825" s="232"/>
      <c r="F3825" s="234"/>
      <c r="H3825" s="234"/>
      <c r="I3825" s="234"/>
      <c r="J3825" s="234"/>
    </row>
    <row r="3826" spans="2:10">
      <c r="B3826" s="232"/>
      <c r="E3826" s="232"/>
      <c r="F3826" s="234"/>
      <c r="H3826" s="234"/>
      <c r="I3826" s="234"/>
      <c r="J3826" s="234"/>
    </row>
    <row r="3827" spans="2:10">
      <c r="B3827" s="232"/>
      <c r="E3827" s="232"/>
      <c r="F3827" s="234"/>
      <c r="H3827" s="234"/>
      <c r="I3827" s="234"/>
      <c r="J3827" s="234"/>
    </row>
    <row r="3828" spans="2:10">
      <c r="B3828" s="232"/>
      <c r="E3828" s="232"/>
      <c r="F3828" s="234"/>
      <c r="H3828" s="234"/>
      <c r="I3828" s="234"/>
      <c r="J3828" s="234"/>
    </row>
    <row r="3829" spans="2:10">
      <c r="B3829" s="232"/>
      <c r="E3829" s="232"/>
      <c r="F3829" s="234"/>
      <c r="H3829" s="234"/>
      <c r="I3829" s="234"/>
      <c r="J3829" s="234"/>
    </row>
    <row r="3830" spans="2:10">
      <c r="B3830" s="232"/>
      <c r="E3830" s="232"/>
      <c r="F3830" s="234"/>
      <c r="H3830" s="234"/>
      <c r="I3830" s="234"/>
      <c r="J3830" s="234"/>
    </row>
    <row r="3831" spans="2:10">
      <c r="B3831" s="232"/>
      <c r="E3831" s="232"/>
      <c r="F3831" s="234"/>
      <c r="H3831" s="234"/>
      <c r="I3831" s="234"/>
      <c r="J3831" s="234"/>
    </row>
    <row r="3832" spans="2:10">
      <c r="B3832" s="232"/>
      <c r="E3832" s="232"/>
      <c r="F3832" s="234"/>
      <c r="H3832" s="234"/>
      <c r="I3832" s="234"/>
      <c r="J3832" s="234"/>
    </row>
    <row r="3833" spans="2:10">
      <c r="B3833" s="232"/>
      <c r="E3833" s="232"/>
      <c r="F3833" s="234"/>
      <c r="H3833" s="234"/>
      <c r="I3833" s="234"/>
      <c r="J3833" s="234"/>
    </row>
    <row r="3834" spans="2:10">
      <c r="B3834" s="232"/>
      <c r="E3834" s="232"/>
      <c r="F3834" s="234"/>
      <c r="H3834" s="234"/>
      <c r="I3834" s="234"/>
      <c r="J3834" s="234"/>
    </row>
    <row r="3835" spans="2:10">
      <c r="B3835" s="232"/>
      <c r="E3835" s="232"/>
      <c r="F3835" s="234"/>
      <c r="H3835" s="234"/>
      <c r="I3835" s="234"/>
      <c r="J3835" s="234"/>
    </row>
    <row r="3836" spans="2:10">
      <c r="B3836" s="232"/>
      <c r="E3836" s="232"/>
      <c r="F3836" s="234"/>
      <c r="H3836" s="234"/>
      <c r="I3836" s="234"/>
      <c r="J3836" s="234"/>
    </row>
    <row r="3837" spans="2:10">
      <c r="B3837" s="232"/>
      <c r="E3837" s="232"/>
      <c r="F3837" s="234"/>
      <c r="H3837" s="234"/>
      <c r="I3837" s="234"/>
      <c r="J3837" s="234"/>
    </row>
    <row r="3838" spans="2:10">
      <c r="B3838" s="232"/>
      <c r="E3838" s="232"/>
      <c r="F3838" s="234"/>
      <c r="H3838" s="234"/>
      <c r="I3838" s="234"/>
      <c r="J3838" s="234"/>
    </row>
    <row r="3839" spans="2:10">
      <c r="B3839" s="232"/>
      <c r="E3839" s="232"/>
      <c r="F3839" s="234"/>
      <c r="H3839" s="234"/>
      <c r="I3839" s="234"/>
      <c r="J3839" s="234"/>
    </row>
    <row r="3840" spans="2:10">
      <c r="B3840" s="232"/>
      <c r="E3840" s="232"/>
      <c r="F3840" s="234"/>
      <c r="H3840" s="234"/>
      <c r="I3840" s="234"/>
      <c r="J3840" s="234"/>
    </row>
    <row r="3841" spans="2:10">
      <c r="B3841" s="232"/>
      <c r="E3841" s="232"/>
      <c r="F3841" s="234"/>
      <c r="H3841" s="234"/>
      <c r="I3841" s="234"/>
      <c r="J3841" s="234"/>
    </row>
    <row r="3842" spans="2:10">
      <c r="B3842" s="232"/>
      <c r="E3842" s="232"/>
      <c r="F3842" s="234"/>
      <c r="H3842" s="234"/>
      <c r="I3842" s="234"/>
      <c r="J3842" s="234"/>
    </row>
    <row r="3843" spans="2:10">
      <c r="B3843" s="232"/>
      <c r="E3843" s="232"/>
      <c r="F3843" s="234"/>
      <c r="H3843" s="234"/>
      <c r="I3843" s="234"/>
      <c r="J3843" s="234"/>
    </row>
    <row r="3844" spans="2:10">
      <c r="B3844" s="232"/>
      <c r="E3844" s="232"/>
      <c r="F3844" s="234"/>
      <c r="H3844" s="234"/>
      <c r="I3844" s="234"/>
      <c r="J3844" s="234"/>
    </row>
    <row r="3845" spans="2:10">
      <c r="B3845" s="232"/>
      <c r="E3845" s="232"/>
      <c r="F3845" s="234"/>
      <c r="H3845" s="234"/>
      <c r="I3845" s="234"/>
      <c r="J3845" s="234"/>
    </row>
    <row r="3846" spans="2:10">
      <c r="B3846" s="232"/>
      <c r="E3846" s="232"/>
      <c r="F3846" s="234"/>
      <c r="H3846" s="234"/>
      <c r="I3846" s="234"/>
      <c r="J3846" s="234"/>
    </row>
    <row r="3847" spans="2:10">
      <c r="B3847" s="232"/>
      <c r="E3847" s="232"/>
      <c r="F3847" s="234"/>
      <c r="H3847" s="234"/>
      <c r="I3847" s="234"/>
      <c r="J3847" s="234"/>
    </row>
    <row r="3848" spans="2:10">
      <c r="B3848" s="232"/>
      <c r="E3848" s="232"/>
      <c r="F3848" s="234"/>
      <c r="H3848" s="234"/>
      <c r="I3848" s="234"/>
      <c r="J3848" s="234"/>
    </row>
    <row r="3849" spans="2:10">
      <c r="B3849" s="232"/>
      <c r="E3849" s="232"/>
      <c r="F3849" s="234"/>
      <c r="H3849" s="234"/>
      <c r="I3849" s="234"/>
      <c r="J3849" s="234"/>
    </row>
    <row r="3850" spans="2:10">
      <c r="B3850" s="232"/>
      <c r="E3850" s="232"/>
      <c r="F3850" s="234"/>
      <c r="H3850" s="234"/>
      <c r="I3850" s="234"/>
      <c r="J3850" s="234"/>
    </row>
    <row r="3851" spans="2:10">
      <c r="B3851" s="232"/>
      <c r="E3851" s="232"/>
      <c r="F3851" s="234"/>
      <c r="H3851" s="234"/>
      <c r="I3851" s="234"/>
      <c r="J3851" s="234"/>
    </row>
    <row r="3852" spans="2:10">
      <c r="B3852" s="232"/>
      <c r="E3852" s="232"/>
      <c r="F3852" s="234"/>
      <c r="H3852" s="234"/>
      <c r="I3852" s="234"/>
      <c r="J3852" s="234"/>
    </row>
    <row r="3853" spans="2:10">
      <c r="B3853" s="232"/>
      <c r="E3853" s="232"/>
      <c r="F3853" s="234"/>
      <c r="H3853" s="234"/>
      <c r="I3853" s="234"/>
      <c r="J3853" s="234"/>
    </row>
    <row r="3854" spans="2:10">
      <c r="B3854" s="232"/>
      <c r="E3854" s="232"/>
      <c r="F3854" s="234"/>
      <c r="H3854" s="234"/>
      <c r="I3854" s="234"/>
      <c r="J3854" s="234"/>
    </row>
    <row r="3855" spans="2:10">
      <c r="B3855" s="232"/>
      <c r="E3855" s="232"/>
      <c r="F3855" s="234"/>
      <c r="H3855" s="234"/>
      <c r="I3855" s="234"/>
      <c r="J3855" s="234"/>
    </row>
    <row r="3856" spans="2:10">
      <c r="B3856" s="232"/>
      <c r="E3856" s="232"/>
      <c r="F3856" s="234"/>
      <c r="H3856" s="234"/>
      <c r="I3856" s="234"/>
      <c r="J3856" s="234"/>
    </row>
    <row r="3857" spans="2:10">
      <c r="B3857" s="232"/>
      <c r="E3857" s="232"/>
      <c r="F3857" s="234"/>
      <c r="H3857" s="234"/>
      <c r="I3857" s="234"/>
      <c r="J3857" s="234"/>
    </row>
    <row r="3858" spans="2:10">
      <c r="B3858" s="232"/>
      <c r="E3858" s="232"/>
      <c r="F3858" s="234"/>
      <c r="H3858" s="234"/>
      <c r="I3858" s="234"/>
      <c r="J3858" s="234"/>
    </row>
    <row r="3859" spans="2:10">
      <c r="B3859" s="232"/>
      <c r="E3859" s="232"/>
      <c r="F3859" s="234"/>
      <c r="H3859" s="234"/>
      <c r="I3859" s="234"/>
      <c r="J3859" s="234"/>
    </row>
    <row r="3860" spans="2:10">
      <c r="B3860" s="232"/>
      <c r="E3860" s="232"/>
      <c r="F3860" s="234"/>
      <c r="H3860" s="234"/>
      <c r="I3860" s="234"/>
      <c r="J3860" s="234"/>
    </row>
    <row r="3861" spans="2:10">
      <c r="B3861" s="232"/>
      <c r="E3861" s="232"/>
      <c r="F3861" s="234"/>
      <c r="H3861" s="234"/>
      <c r="I3861" s="234"/>
      <c r="J3861" s="234"/>
    </row>
    <row r="3862" spans="2:10">
      <c r="B3862" s="232"/>
      <c r="E3862" s="232"/>
      <c r="F3862" s="234"/>
      <c r="H3862" s="234"/>
      <c r="I3862" s="234"/>
      <c r="J3862" s="234"/>
    </row>
    <row r="3863" spans="2:10">
      <c r="B3863" s="232"/>
      <c r="E3863" s="232"/>
      <c r="F3863" s="234"/>
      <c r="H3863" s="234"/>
      <c r="I3863" s="234"/>
      <c r="J3863" s="234"/>
    </row>
    <row r="3864" spans="2:10">
      <c r="B3864" s="232"/>
      <c r="E3864" s="232"/>
      <c r="F3864" s="234"/>
      <c r="H3864" s="234"/>
      <c r="I3864" s="234"/>
      <c r="J3864" s="234"/>
    </row>
    <row r="3865" spans="2:10">
      <c r="B3865" s="232"/>
      <c r="E3865" s="232"/>
      <c r="F3865" s="234"/>
      <c r="H3865" s="234"/>
      <c r="I3865" s="234"/>
      <c r="J3865" s="234"/>
    </row>
    <row r="3866" spans="2:10">
      <c r="B3866" s="232"/>
      <c r="E3866" s="232"/>
      <c r="F3866" s="234"/>
      <c r="H3866" s="234"/>
      <c r="I3866" s="234"/>
      <c r="J3866" s="234"/>
    </row>
    <row r="3867" spans="2:10">
      <c r="B3867" s="232"/>
      <c r="E3867" s="232"/>
      <c r="F3867" s="234"/>
      <c r="H3867" s="234"/>
      <c r="I3867" s="234"/>
      <c r="J3867" s="234"/>
    </row>
    <row r="3868" spans="2:10">
      <c r="B3868" s="232"/>
      <c r="E3868" s="232"/>
      <c r="F3868" s="234"/>
      <c r="H3868" s="234"/>
      <c r="I3868" s="234"/>
      <c r="J3868" s="234"/>
    </row>
    <row r="3869" spans="2:10">
      <c r="B3869" s="232"/>
      <c r="E3869" s="232"/>
      <c r="F3869" s="234"/>
      <c r="H3869" s="234"/>
      <c r="I3869" s="234"/>
      <c r="J3869" s="234"/>
    </row>
    <row r="3870" spans="2:10">
      <c r="B3870" s="232"/>
      <c r="E3870" s="232"/>
      <c r="F3870" s="234"/>
      <c r="H3870" s="234"/>
      <c r="I3870" s="234"/>
      <c r="J3870" s="234"/>
    </row>
    <row r="3871" spans="2:10">
      <c r="B3871" s="232"/>
      <c r="E3871" s="232"/>
      <c r="F3871" s="234"/>
      <c r="H3871" s="234"/>
      <c r="I3871" s="234"/>
      <c r="J3871" s="234"/>
    </row>
    <row r="3872" spans="2:10">
      <c r="B3872" s="232"/>
      <c r="E3872" s="232"/>
      <c r="F3872" s="234"/>
      <c r="H3872" s="234"/>
      <c r="I3872" s="234"/>
      <c r="J3872" s="234"/>
    </row>
    <row r="3873" spans="2:10">
      <c r="B3873" s="232"/>
      <c r="E3873" s="232"/>
      <c r="F3873" s="234"/>
      <c r="H3873" s="234"/>
      <c r="I3873" s="234"/>
      <c r="J3873" s="234"/>
    </row>
    <row r="3874" spans="2:10">
      <c r="B3874" s="232"/>
      <c r="E3874" s="232"/>
      <c r="F3874" s="234"/>
      <c r="H3874" s="234"/>
      <c r="I3874" s="234"/>
      <c r="J3874" s="234"/>
    </row>
    <row r="3875" spans="2:10">
      <c r="B3875" s="232"/>
      <c r="E3875" s="232"/>
      <c r="F3875" s="234"/>
      <c r="H3875" s="234"/>
      <c r="I3875" s="234"/>
      <c r="J3875" s="234"/>
    </row>
    <row r="3876" spans="2:10">
      <c r="B3876" s="232"/>
      <c r="E3876" s="232"/>
      <c r="F3876" s="234"/>
      <c r="H3876" s="234"/>
      <c r="I3876" s="234"/>
      <c r="J3876" s="234"/>
    </row>
    <row r="3877" spans="2:10">
      <c r="B3877" s="232"/>
      <c r="E3877" s="232"/>
      <c r="F3877" s="234"/>
      <c r="H3877" s="234"/>
      <c r="I3877" s="234"/>
      <c r="J3877" s="234"/>
    </row>
    <row r="3878" spans="2:10">
      <c r="B3878" s="232"/>
      <c r="E3878" s="232"/>
      <c r="F3878" s="234"/>
      <c r="H3878" s="234"/>
      <c r="I3878" s="234"/>
      <c r="J3878" s="234"/>
    </row>
    <row r="3879" spans="2:10">
      <c r="B3879" s="232"/>
      <c r="E3879" s="232"/>
      <c r="F3879" s="234"/>
      <c r="H3879" s="234"/>
      <c r="I3879" s="234"/>
      <c r="J3879" s="234"/>
    </row>
    <row r="3880" spans="2:10">
      <c r="B3880" s="232"/>
      <c r="E3880" s="232"/>
      <c r="F3880" s="234"/>
      <c r="H3880" s="234"/>
      <c r="I3880" s="234"/>
      <c r="J3880" s="234"/>
    </row>
    <row r="3881" spans="2:10">
      <c r="B3881" s="232"/>
      <c r="E3881" s="232"/>
      <c r="F3881" s="234"/>
      <c r="H3881" s="234"/>
      <c r="I3881" s="234"/>
      <c r="J3881" s="234"/>
    </row>
    <row r="3882" spans="2:10">
      <c r="B3882" s="232"/>
      <c r="E3882" s="232"/>
      <c r="F3882" s="234"/>
      <c r="H3882" s="234"/>
      <c r="I3882" s="234"/>
      <c r="J3882" s="234"/>
    </row>
    <row r="3883" spans="2:10">
      <c r="B3883" s="232"/>
      <c r="E3883" s="232"/>
      <c r="F3883" s="234"/>
      <c r="H3883" s="234"/>
      <c r="I3883" s="234"/>
      <c r="J3883" s="234"/>
    </row>
    <row r="3884" spans="2:10">
      <c r="B3884" s="232"/>
      <c r="E3884" s="232"/>
      <c r="F3884" s="234"/>
      <c r="H3884" s="234"/>
      <c r="I3884" s="234"/>
      <c r="J3884" s="234"/>
    </row>
    <row r="3885" spans="2:10">
      <c r="B3885" s="232"/>
      <c r="E3885" s="232"/>
      <c r="F3885" s="234"/>
      <c r="H3885" s="234"/>
      <c r="I3885" s="234"/>
      <c r="J3885" s="234"/>
    </row>
    <row r="3886" spans="2:10">
      <c r="B3886" s="232"/>
      <c r="E3886" s="232"/>
      <c r="F3886" s="234"/>
      <c r="H3886" s="234"/>
      <c r="I3886" s="234"/>
      <c r="J3886" s="234"/>
    </row>
    <row r="3887" spans="2:10">
      <c r="B3887" s="232"/>
      <c r="E3887" s="232"/>
      <c r="F3887" s="234"/>
      <c r="H3887" s="234"/>
      <c r="I3887" s="234"/>
      <c r="J3887" s="234"/>
    </row>
    <row r="3888" spans="2:10">
      <c r="B3888" s="232"/>
      <c r="E3888" s="232"/>
      <c r="F3888" s="234"/>
      <c r="H3888" s="234"/>
      <c r="I3888" s="234"/>
      <c r="J3888" s="234"/>
    </row>
    <row r="3889" spans="2:10">
      <c r="B3889" s="232"/>
      <c r="E3889" s="232"/>
      <c r="F3889" s="234"/>
      <c r="H3889" s="234"/>
      <c r="I3889" s="234"/>
      <c r="J3889" s="234"/>
    </row>
    <row r="3890" spans="2:10">
      <c r="B3890" s="232"/>
      <c r="E3890" s="232"/>
      <c r="F3890" s="234"/>
      <c r="H3890" s="234"/>
      <c r="I3890" s="234"/>
      <c r="J3890" s="234"/>
    </row>
    <row r="3891" spans="2:10">
      <c r="B3891" s="232"/>
      <c r="E3891" s="232"/>
      <c r="F3891" s="234"/>
      <c r="H3891" s="234"/>
      <c r="I3891" s="234"/>
      <c r="J3891" s="234"/>
    </row>
    <row r="3892" spans="2:10">
      <c r="B3892" s="232"/>
      <c r="E3892" s="232"/>
      <c r="F3892" s="234"/>
      <c r="H3892" s="234"/>
      <c r="I3892" s="234"/>
      <c r="J3892" s="234"/>
    </row>
    <row r="3893" spans="2:10">
      <c r="B3893" s="232"/>
      <c r="E3893" s="232"/>
      <c r="F3893" s="234"/>
      <c r="H3893" s="234"/>
      <c r="I3893" s="234"/>
      <c r="J3893" s="234"/>
    </row>
    <row r="3894" spans="2:10">
      <c r="B3894" s="232"/>
      <c r="E3894" s="232"/>
      <c r="F3894" s="234"/>
      <c r="H3894" s="234"/>
      <c r="I3894" s="234"/>
      <c r="J3894" s="234"/>
    </row>
    <row r="3895" spans="2:10">
      <c r="B3895" s="232"/>
      <c r="E3895" s="232"/>
      <c r="F3895" s="234"/>
      <c r="H3895" s="234"/>
      <c r="I3895" s="234"/>
      <c r="J3895" s="234"/>
    </row>
    <row r="3896" spans="2:10">
      <c r="B3896" s="232"/>
      <c r="E3896" s="232"/>
      <c r="F3896" s="234"/>
      <c r="H3896" s="234"/>
      <c r="I3896" s="234"/>
      <c r="J3896" s="234"/>
    </row>
    <row r="3897" spans="2:10">
      <c r="B3897" s="232"/>
      <c r="E3897" s="232"/>
      <c r="F3897" s="234"/>
      <c r="H3897" s="234"/>
      <c r="I3897" s="234"/>
      <c r="J3897" s="234"/>
    </row>
    <row r="3898" spans="2:10">
      <c r="B3898" s="232"/>
      <c r="E3898" s="232"/>
      <c r="F3898" s="234"/>
      <c r="H3898" s="234"/>
      <c r="I3898" s="234"/>
      <c r="J3898" s="234"/>
    </row>
    <row r="3899" spans="2:10">
      <c r="B3899" s="232"/>
      <c r="E3899" s="232"/>
      <c r="F3899" s="234"/>
      <c r="H3899" s="234"/>
      <c r="I3899" s="234"/>
      <c r="J3899" s="234"/>
    </row>
    <row r="3900" spans="2:10">
      <c r="B3900" s="232"/>
      <c r="E3900" s="232"/>
      <c r="F3900" s="234"/>
      <c r="H3900" s="234"/>
      <c r="I3900" s="234"/>
      <c r="J3900" s="234"/>
    </row>
    <row r="3901" spans="2:10">
      <c r="B3901" s="232"/>
      <c r="E3901" s="232"/>
      <c r="F3901" s="234"/>
      <c r="H3901" s="234"/>
      <c r="I3901" s="234"/>
      <c r="J3901" s="234"/>
    </row>
    <row r="3902" spans="2:10">
      <c r="B3902" s="232"/>
      <c r="E3902" s="232"/>
      <c r="F3902" s="234"/>
      <c r="H3902" s="234"/>
      <c r="I3902" s="234"/>
      <c r="J3902" s="234"/>
    </row>
    <row r="3903" spans="2:10">
      <c r="B3903" s="232"/>
      <c r="E3903" s="232"/>
      <c r="F3903" s="234"/>
      <c r="H3903" s="234"/>
      <c r="I3903" s="234"/>
      <c r="J3903" s="234"/>
    </row>
    <row r="3904" spans="2:10">
      <c r="B3904" s="232"/>
      <c r="E3904" s="232"/>
      <c r="F3904" s="234"/>
      <c r="H3904" s="234"/>
      <c r="I3904" s="234"/>
      <c r="J3904" s="234"/>
    </row>
    <row r="3905" spans="2:10">
      <c r="B3905" s="232"/>
      <c r="E3905" s="232"/>
      <c r="F3905" s="234"/>
      <c r="H3905" s="234"/>
      <c r="I3905" s="234"/>
      <c r="J3905" s="234"/>
    </row>
    <row r="3906" spans="2:10">
      <c r="B3906" s="232"/>
      <c r="E3906" s="232"/>
      <c r="F3906" s="234"/>
      <c r="H3906" s="234"/>
      <c r="I3906" s="234"/>
      <c r="J3906" s="234"/>
    </row>
    <row r="3907" spans="2:10">
      <c r="B3907" s="232"/>
      <c r="E3907" s="232"/>
      <c r="F3907" s="234"/>
      <c r="H3907" s="234"/>
      <c r="I3907" s="234"/>
      <c r="J3907" s="234"/>
    </row>
    <row r="3908" spans="2:10">
      <c r="B3908" s="232"/>
      <c r="E3908" s="232"/>
      <c r="F3908" s="234"/>
      <c r="H3908" s="234"/>
      <c r="I3908" s="234"/>
      <c r="J3908" s="234"/>
    </row>
    <row r="3909" spans="2:10">
      <c r="B3909" s="232"/>
      <c r="E3909" s="232"/>
      <c r="F3909" s="234"/>
      <c r="H3909" s="234"/>
      <c r="I3909" s="234"/>
      <c r="J3909" s="234"/>
    </row>
    <row r="3910" spans="2:10">
      <c r="B3910" s="232"/>
      <c r="E3910" s="232"/>
      <c r="F3910" s="234"/>
      <c r="H3910" s="234"/>
      <c r="I3910" s="234"/>
      <c r="J3910" s="234"/>
    </row>
    <row r="3911" spans="2:10">
      <c r="B3911" s="232"/>
      <c r="E3911" s="232"/>
      <c r="F3911" s="234"/>
      <c r="H3911" s="234"/>
      <c r="I3911" s="234"/>
      <c r="J3911" s="234"/>
    </row>
    <row r="3912" spans="2:10">
      <c r="B3912" s="232"/>
      <c r="E3912" s="232"/>
      <c r="F3912" s="234"/>
      <c r="H3912" s="234"/>
      <c r="I3912" s="234"/>
      <c r="J3912" s="234"/>
    </row>
    <row r="3913" spans="2:10">
      <c r="B3913" s="232"/>
      <c r="E3913" s="232"/>
      <c r="F3913" s="234"/>
      <c r="H3913" s="234"/>
      <c r="I3913" s="234"/>
      <c r="J3913" s="234"/>
    </row>
    <row r="3914" spans="2:10">
      <c r="B3914" s="232"/>
      <c r="E3914" s="232"/>
      <c r="F3914" s="234"/>
      <c r="H3914" s="234"/>
      <c r="I3914" s="234"/>
      <c r="J3914" s="234"/>
    </row>
    <row r="3915" spans="2:10">
      <c r="B3915" s="232"/>
      <c r="E3915" s="232"/>
      <c r="F3915" s="234"/>
      <c r="H3915" s="234"/>
      <c r="I3915" s="234"/>
      <c r="J3915" s="234"/>
    </row>
    <row r="3916" spans="2:10">
      <c r="B3916" s="232"/>
      <c r="E3916" s="232"/>
      <c r="F3916" s="234"/>
      <c r="H3916" s="234"/>
      <c r="I3916" s="234"/>
      <c r="J3916" s="234"/>
    </row>
    <row r="3917" spans="2:10">
      <c r="B3917" s="232"/>
      <c r="E3917" s="232"/>
      <c r="F3917" s="234"/>
      <c r="H3917" s="234"/>
      <c r="I3917" s="234"/>
      <c r="J3917" s="234"/>
    </row>
    <row r="3918" spans="2:10">
      <c r="B3918" s="232"/>
      <c r="E3918" s="232"/>
      <c r="F3918" s="234"/>
      <c r="H3918" s="234"/>
      <c r="I3918" s="234"/>
      <c r="J3918" s="234"/>
    </row>
    <row r="3919" spans="2:10">
      <c r="B3919" s="232"/>
      <c r="E3919" s="232"/>
      <c r="F3919" s="234"/>
      <c r="H3919" s="234"/>
      <c r="I3919" s="234"/>
      <c r="J3919" s="234"/>
    </row>
    <row r="3920" spans="2:10">
      <c r="B3920" s="232"/>
      <c r="E3920" s="232"/>
      <c r="F3920" s="234"/>
      <c r="H3920" s="234"/>
      <c r="I3920" s="234"/>
      <c r="J3920" s="234"/>
    </row>
    <row r="3921" spans="2:10">
      <c r="B3921" s="232"/>
      <c r="E3921" s="232"/>
      <c r="F3921" s="234"/>
      <c r="H3921" s="234"/>
      <c r="I3921" s="234"/>
      <c r="J3921" s="234"/>
    </row>
    <row r="3922" spans="2:10">
      <c r="B3922" s="232"/>
      <c r="E3922" s="232"/>
      <c r="F3922" s="234"/>
      <c r="H3922" s="234"/>
      <c r="I3922" s="234"/>
      <c r="J3922" s="234"/>
    </row>
    <row r="3923" spans="2:10">
      <c r="B3923" s="232"/>
      <c r="E3923" s="232"/>
      <c r="F3923" s="234"/>
      <c r="H3923" s="234"/>
      <c r="I3923" s="234"/>
      <c r="J3923" s="234"/>
    </row>
    <row r="3924" spans="2:10">
      <c r="B3924" s="232"/>
      <c r="E3924" s="232"/>
      <c r="F3924" s="234"/>
      <c r="H3924" s="234"/>
      <c r="I3924" s="234"/>
      <c r="J3924" s="234"/>
    </row>
    <row r="3925" spans="2:10">
      <c r="B3925" s="232"/>
      <c r="E3925" s="232"/>
      <c r="F3925" s="234"/>
      <c r="H3925" s="234"/>
      <c r="I3925" s="234"/>
      <c r="J3925" s="234"/>
    </row>
    <row r="3926" spans="2:10">
      <c r="B3926" s="232"/>
      <c r="E3926" s="232"/>
      <c r="F3926" s="234"/>
      <c r="H3926" s="234"/>
      <c r="I3926" s="234"/>
      <c r="J3926" s="234"/>
    </row>
    <row r="3927" spans="2:10">
      <c r="B3927" s="232"/>
      <c r="E3927" s="232"/>
      <c r="F3927" s="234"/>
      <c r="H3927" s="234"/>
      <c r="I3927" s="234"/>
      <c r="J3927" s="234"/>
    </row>
    <row r="3928" spans="2:10">
      <c r="B3928" s="232"/>
      <c r="E3928" s="232"/>
      <c r="F3928" s="234"/>
      <c r="H3928" s="234"/>
      <c r="I3928" s="234"/>
      <c r="J3928" s="234"/>
    </row>
    <row r="3929" spans="2:10">
      <c r="B3929" s="232"/>
      <c r="E3929" s="232"/>
      <c r="F3929" s="234"/>
      <c r="H3929" s="234"/>
      <c r="I3929" s="234"/>
      <c r="J3929" s="234"/>
    </row>
    <row r="3930" spans="2:10">
      <c r="B3930" s="232"/>
      <c r="E3930" s="232"/>
      <c r="F3930" s="234"/>
      <c r="H3930" s="234"/>
      <c r="I3930" s="234"/>
      <c r="J3930" s="234"/>
    </row>
    <row r="3931" spans="2:10">
      <c r="B3931" s="232"/>
      <c r="E3931" s="232"/>
      <c r="F3931" s="234"/>
      <c r="H3931" s="234"/>
      <c r="I3931" s="234"/>
      <c r="J3931" s="234"/>
    </row>
    <row r="3932" spans="2:10">
      <c r="B3932" s="232"/>
      <c r="E3932" s="232"/>
      <c r="F3932" s="234"/>
      <c r="H3932" s="234"/>
      <c r="I3932" s="234"/>
      <c r="J3932" s="234"/>
    </row>
    <row r="3933" spans="2:10">
      <c r="B3933" s="232"/>
      <c r="E3933" s="232"/>
      <c r="F3933" s="234"/>
      <c r="H3933" s="234"/>
      <c r="I3933" s="234"/>
      <c r="J3933" s="234"/>
    </row>
    <row r="3934" spans="2:10">
      <c r="B3934" s="232"/>
      <c r="E3934" s="232"/>
      <c r="F3934" s="234"/>
      <c r="H3934" s="234"/>
      <c r="I3934" s="234"/>
      <c r="J3934" s="234"/>
    </row>
    <row r="3935" spans="2:10">
      <c r="B3935" s="232"/>
      <c r="E3935" s="232"/>
      <c r="F3935" s="234"/>
      <c r="H3935" s="234"/>
      <c r="I3935" s="234"/>
      <c r="J3935" s="234"/>
    </row>
    <row r="3936" spans="2:10">
      <c r="B3936" s="232"/>
      <c r="E3936" s="232"/>
      <c r="F3936" s="234"/>
      <c r="H3936" s="234"/>
      <c r="I3936" s="234"/>
      <c r="J3936" s="234"/>
    </row>
    <row r="3937" spans="2:10">
      <c r="B3937" s="232"/>
      <c r="E3937" s="232"/>
      <c r="F3937" s="234"/>
      <c r="H3937" s="234"/>
      <c r="I3937" s="234"/>
      <c r="J3937" s="234"/>
    </row>
    <row r="3938" spans="2:10">
      <c r="B3938" s="232"/>
      <c r="E3938" s="232"/>
      <c r="F3938" s="234"/>
      <c r="H3938" s="234"/>
      <c r="I3938" s="234"/>
      <c r="J3938" s="234"/>
    </row>
    <row r="3939" spans="2:10">
      <c r="B3939" s="232"/>
      <c r="E3939" s="232"/>
      <c r="F3939" s="234"/>
      <c r="H3939" s="234"/>
      <c r="I3939" s="234"/>
      <c r="J3939" s="234"/>
    </row>
    <row r="3940" spans="2:10">
      <c r="B3940" s="232"/>
      <c r="E3940" s="232"/>
      <c r="F3940" s="234"/>
      <c r="H3940" s="234"/>
      <c r="I3940" s="234"/>
      <c r="J3940" s="234"/>
    </row>
    <row r="3941" spans="2:10">
      <c r="B3941" s="232"/>
      <c r="E3941" s="232"/>
      <c r="F3941" s="234"/>
      <c r="H3941" s="234"/>
      <c r="I3941" s="234"/>
      <c r="J3941" s="234"/>
    </row>
    <row r="3942" spans="2:10">
      <c r="B3942" s="232"/>
      <c r="E3942" s="232"/>
      <c r="F3942" s="234"/>
      <c r="H3942" s="234"/>
      <c r="I3942" s="234"/>
      <c r="J3942" s="234"/>
    </row>
    <row r="3943" spans="2:10">
      <c r="B3943" s="232"/>
      <c r="E3943" s="232"/>
      <c r="F3943" s="234"/>
      <c r="H3943" s="234"/>
      <c r="I3943" s="234"/>
      <c r="J3943" s="234"/>
    </row>
    <row r="3944" spans="2:10">
      <c r="B3944" s="232"/>
      <c r="E3944" s="232"/>
      <c r="F3944" s="234"/>
      <c r="H3944" s="234"/>
      <c r="I3944" s="234"/>
      <c r="J3944" s="234"/>
    </row>
    <row r="3945" spans="2:10">
      <c r="B3945" s="232"/>
      <c r="E3945" s="232"/>
      <c r="F3945" s="234"/>
      <c r="H3945" s="234"/>
      <c r="I3945" s="234"/>
      <c r="J3945" s="234"/>
    </row>
    <row r="3946" spans="2:10">
      <c r="B3946" s="232"/>
      <c r="E3946" s="232"/>
      <c r="F3946" s="234"/>
      <c r="H3946" s="234"/>
      <c r="I3946" s="234"/>
      <c r="J3946" s="234"/>
    </row>
    <row r="3947" spans="2:10">
      <c r="B3947" s="232"/>
      <c r="E3947" s="232"/>
      <c r="F3947" s="234"/>
      <c r="H3947" s="234"/>
      <c r="I3947" s="234"/>
      <c r="J3947" s="234"/>
    </row>
    <row r="3948" spans="2:10">
      <c r="B3948" s="232"/>
      <c r="E3948" s="232"/>
      <c r="F3948" s="234"/>
      <c r="H3948" s="234"/>
      <c r="I3948" s="234"/>
      <c r="J3948" s="234"/>
    </row>
    <row r="3949" spans="2:10">
      <c r="B3949" s="232"/>
      <c r="E3949" s="232"/>
      <c r="F3949" s="234"/>
      <c r="H3949" s="234"/>
      <c r="I3949" s="234"/>
      <c r="J3949" s="234"/>
    </row>
    <row r="3950" spans="2:10">
      <c r="B3950" s="232"/>
      <c r="E3950" s="232"/>
      <c r="F3950" s="234"/>
      <c r="H3950" s="234"/>
      <c r="I3950" s="234"/>
      <c r="J3950" s="234"/>
    </row>
    <row r="3951" spans="2:10">
      <c r="B3951" s="232"/>
      <c r="E3951" s="232"/>
      <c r="F3951" s="234"/>
      <c r="H3951" s="234"/>
      <c r="I3951" s="234"/>
      <c r="J3951" s="234"/>
    </row>
    <row r="3952" spans="2:10">
      <c r="B3952" s="232"/>
      <c r="E3952" s="232"/>
      <c r="F3952" s="234"/>
      <c r="H3952" s="234"/>
      <c r="I3952" s="234"/>
      <c r="J3952" s="234"/>
    </row>
    <row r="3953" spans="2:10">
      <c r="B3953" s="232"/>
      <c r="E3953" s="232"/>
      <c r="F3953" s="234"/>
      <c r="H3953" s="234"/>
      <c r="I3953" s="234"/>
      <c r="J3953" s="234"/>
    </row>
    <row r="3954" spans="2:10">
      <c r="B3954" s="232"/>
      <c r="E3954" s="232"/>
      <c r="F3954" s="234"/>
      <c r="H3954" s="234"/>
      <c r="I3954" s="234"/>
      <c r="J3954" s="234"/>
    </row>
    <row r="3955" spans="2:10">
      <c r="B3955" s="232"/>
      <c r="E3955" s="232"/>
      <c r="F3955" s="234"/>
      <c r="H3955" s="234"/>
      <c r="I3955" s="234"/>
      <c r="J3955" s="234"/>
    </row>
    <row r="3956" spans="2:10">
      <c r="B3956" s="232"/>
      <c r="E3956" s="232"/>
      <c r="F3956" s="234"/>
      <c r="H3956" s="234"/>
      <c r="I3956" s="234"/>
      <c r="J3956" s="234"/>
    </row>
    <row r="3957" spans="2:10">
      <c r="B3957" s="232"/>
      <c r="E3957" s="232"/>
      <c r="F3957" s="234"/>
      <c r="H3957" s="234"/>
      <c r="I3957" s="234"/>
      <c r="J3957" s="234"/>
    </row>
    <row r="3958" spans="2:10">
      <c r="B3958" s="232"/>
      <c r="E3958" s="232"/>
      <c r="F3958" s="234"/>
      <c r="H3958" s="234"/>
      <c r="I3958" s="234"/>
      <c r="J3958" s="234"/>
    </row>
    <row r="3959" spans="2:10">
      <c r="B3959" s="232"/>
      <c r="E3959" s="232"/>
      <c r="F3959" s="234"/>
      <c r="H3959" s="234"/>
      <c r="I3959" s="234"/>
      <c r="J3959" s="234"/>
    </row>
    <row r="3960" spans="2:10">
      <c r="B3960" s="232"/>
      <c r="E3960" s="232"/>
      <c r="F3960" s="234"/>
      <c r="H3960" s="234"/>
      <c r="I3960" s="234"/>
      <c r="J3960" s="234"/>
    </row>
    <row r="3961" spans="2:10">
      <c r="B3961" s="232"/>
      <c r="E3961" s="232"/>
      <c r="F3961" s="234"/>
      <c r="H3961" s="234"/>
      <c r="I3961" s="234"/>
      <c r="J3961" s="234"/>
    </row>
    <row r="3962" spans="2:10">
      <c r="B3962" s="232"/>
      <c r="E3962" s="232"/>
      <c r="F3962" s="234"/>
      <c r="H3962" s="234"/>
      <c r="I3962" s="234"/>
      <c r="J3962" s="234"/>
    </row>
    <row r="3963" spans="2:10">
      <c r="B3963" s="232"/>
      <c r="E3963" s="232"/>
      <c r="F3963" s="234"/>
      <c r="H3963" s="234"/>
      <c r="I3963" s="234"/>
      <c r="J3963" s="234"/>
    </row>
    <row r="3964" spans="2:10">
      <c r="B3964" s="232"/>
      <c r="E3964" s="232"/>
      <c r="F3964" s="234"/>
      <c r="H3964" s="234"/>
      <c r="I3964" s="234"/>
      <c r="J3964" s="234"/>
    </row>
    <row r="3965" spans="2:10">
      <c r="B3965" s="232"/>
      <c r="E3965" s="232"/>
      <c r="F3965" s="234"/>
      <c r="H3965" s="234"/>
      <c r="I3965" s="234"/>
      <c r="J3965" s="234"/>
    </row>
    <row r="3966" spans="2:10">
      <c r="B3966" s="232"/>
      <c r="E3966" s="232"/>
      <c r="F3966" s="234"/>
      <c r="H3966" s="234"/>
      <c r="I3966" s="234"/>
      <c r="J3966" s="234"/>
    </row>
    <row r="3967" spans="2:10">
      <c r="B3967" s="232"/>
      <c r="E3967" s="232"/>
      <c r="F3967" s="234"/>
      <c r="H3967" s="234"/>
      <c r="I3967" s="234"/>
      <c r="J3967" s="234"/>
    </row>
    <row r="3968" spans="2:10">
      <c r="B3968" s="232"/>
      <c r="E3968" s="232"/>
      <c r="F3968" s="234"/>
      <c r="H3968" s="234"/>
      <c r="I3968" s="234"/>
      <c r="J3968" s="234"/>
    </row>
    <row r="3969" spans="2:10">
      <c r="B3969" s="232"/>
      <c r="E3969" s="232"/>
      <c r="F3969" s="234"/>
      <c r="H3969" s="234"/>
      <c r="I3969" s="234"/>
      <c r="J3969" s="234"/>
    </row>
    <row r="3970" spans="2:10">
      <c r="B3970" s="232"/>
      <c r="E3970" s="232"/>
      <c r="F3970" s="234"/>
      <c r="H3970" s="234"/>
      <c r="I3970" s="234"/>
      <c r="J3970" s="234"/>
    </row>
    <row r="3971" spans="2:10">
      <c r="B3971" s="232"/>
      <c r="E3971" s="232"/>
      <c r="F3971" s="234"/>
      <c r="H3971" s="234"/>
      <c r="I3971" s="234"/>
      <c r="J3971" s="234"/>
    </row>
    <row r="3972" spans="2:10">
      <c r="B3972" s="232"/>
      <c r="E3972" s="232"/>
      <c r="F3972" s="234"/>
      <c r="H3972" s="234"/>
      <c r="I3972" s="234"/>
      <c r="J3972" s="234"/>
    </row>
    <row r="3973" spans="2:10">
      <c r="B3973" s="232"/>
      <c r="E3973" s="232"/>
      <c r="F3973" s="234"/>
      <c r="H3973" s="234"/>
      <c r="I3973" s="234"/>
      <c r="J3973" s="234"/>
    </row>
    <row r="3974" spans="2:10">
      <c r="B3974" s="232"/>
      <c r="E3974" s="232"/>
      <c r="F3974" s="234"/>
      <c r="H3974" s="234"/>
      <c r="I3974" s="234"/>
      <c r="J3974" s="234"/>
    </row>
    <row r="3975" spans="2:10">
      <c r="B3975" s="232"/>
      <c r="E3975" s="232"/>
      <c r="F3975" s="234"/>
      <c r="H3975" s="234"/>
      <c r="I3975" s="234"/>
      <c r="J3975" s="234"/>
    </row>
    <row r="3976" spans="2:10">
      <c r="B3976" s="232"/>
      <c r="E3976" s="232"/>
      <c r="F3976" s="234"/>
      <c r="H3976" s="234"/>
      <c r="I3976" s="234"/>
      <c r="J3976" s="234"/>
    </row>
    <row r="3977" spans="2:10">
      <c r="B3977" s="232"/>
      <c r="E3977" s="232"/>
      <c r="F3977" s="234"/>
      <c r="H3977" s="234"/>
      <c r="I3977" s="234"/>
      <c r="J3977" s="234"/>
    </row>
    <row r="3978" spans="2:10">
      <c r="B3978" s="232"/>
      <c r="E3978" s="232"/>
      <c r="F3978" s="234"/>
      <c r="H3978" s="234"/>
      <c r="I3978" s="234"/>
      <c r="J3978" s="234"/>
    </row>
    <row r="3979" spans="2:10">
      <c r="B3979" s="232"/>
      <c r="E3979" s="232"/>
      <c r="F3979" s="234"/>
      <c r="H3979" s="234"/>
      <c r="I3979" s="234"/>
      <c r="J3979" s="234"/>
    </row>
    <row r="3980" spans="2:10">
      <c r="B3980" s="232"/>
      <c r="E3980" s="232"/>
      <c r="F3980" s="234"/>
      <c r="H3980" s="234"/>
      <c r="I3980" s="234"/>
      <c r="J3980" s="234"/>
    </row>
    <row r="3981" spans="2:10">
      <c r="B3981" s="232"/>
      <c r="E3981" s="232"/>
      <c r="F3981" s="234"/>
      <c r="H3981" s="234"/>
      <c r="I3981" s="234"/>
      <c r="J3981" s="234"/>
    </row>
    <row r="3982" spans="2:10">
      <c r="B3982" s="232"/>
      <c r="E3982" s="232"/>
      <c r="F3982" s="234"/>
      <c r="H3982" s="234"/>
      <c r="I3982" s="234"/>
      <c r="J3982" s="234"/>
    </row>
    <row r="3983" spans="2:10">
      <c r="B3983" s="232"/>
      <c r="E3983" s="232"/>
      <c r="F3983" s="234"/>
      <c r="H3983" s="234"/>
      <c r="I3983" s="234"/>
      <c r="J3983" s="234"/>
    </row>
    <row r="3984" spans="2:10">
      <c r="B3984" s="232"/>
      <c r="E3984" s="232"/>
      <c r="F3984" s="234"/>
      <c r="H3984" s="234"/>
      <c r="I3984" s="234"/>
      <c r="J3984" s="234"/>
    </row>
    <row r="3985" spans="2:10">
      <c r="B3985" s="232"/>
      <c r="E3985" s="232"/>
      <c r="F3985" s="234"/>
      <c r="H3985" s="234"/>
      <c r="I3985" s="234"/>
      <c r="J3985" s="234"/>
    </row>
    <row r="3986" spans="2:10">
      <c r="B3986" s="232"/>
      <c r="E3986" s="232"/>
      <c r="F3986" s="234"/>
      <c r="H3986" s="234"/>
      <c r="I3986" s="234"/>
      <c r="J3986" s="234"/>
    </row>
    <row r="3987" spans="2:10">
      <c r="B3987" s="232"/>
      <c r="E3987" s="232"/>
      <c r="F3987" s="234"/>
      <c r="H3987" s="234"/>
      <c r="I3987" s="234"/>
      <c r="J3987" s="234"/>
    </row>
    <row r="3988" spans="2:10">
      <c r="B3988" s="232"/>
      <c r="E3988" s="232"/>
      <c r="F3988" s="234"/>
      <c r="H3988" s="234"/>
      <c r="I3988" s="234"/>
      <c r="J3988" s="234"/>
    </row>
    <row r="3989" spans="2:10">
      <c r="B3989" s="232"/>
      <c r="E3989" s="232"/>
      <c r="F3989" s="234"/>
      <c r="H3989" s="234"/>
      <c r="I3989" s="234"/>
      <c r="J3989" s="234"/>
    </row>
    <row r="3990" spans="2:10">
      <c r="B3990" s="232"/>
      <c r="E3990" s="232"/>
      <c r="F3990" s="234"/>
      <c r="H3990" s="234"/>
      <c r="I3990" s="234"/>
      <c r="J3990" s="234"/>
    </row>
    <row r="3991" spans="2:10">
      <c r="B3991" s="232"/>
      <c r="E3991" s="232"/>
      <c r="F3991" s="234"/>
      <c r="H3991" s="234"/>
      <c r="I3991" s="234"/>
      <c r="J3991" s="234"/>
    </row>
    <row r="3992" spans="2:10">
      <c r="B3992" s="232"/>
      <c r="E3992" s="232"/>
      <c r="F3992" s="234"/>
      <c r="H3992" s="234"/>
      <c r="I3992" s="234"/>
      <c r="J3992" s="234"/>
    </row>
    <row r="3993" spans="2:10">
      <c r="B3993" s="232"/>
      <c r="E3993" s="232"/>
      <c r="F3993" s="234"/>
      <c r="H3993" s="234"/>
      <c r="I3993" s="234"/>
      <c r="J3993" s="234"/>
    </row>
    <row r="3994" spans="2:10">
      <c r="B3994" s="232"/>
      <c r="E3994" s="232"/>
      <c r="F3994" s="234"/>
      <c r="H3994" s="234"/>
      <c r="I3994" s="234"/>
      <c r="J3994" s="234"/>
    </row>
    <row r="3995" spans="2:10">
      <c r="B3995" s="232"/>
      <c r="E3995" s="232"/>
      <c r="F3995" s="234"/>
      <c r="H3995" s="234"/>
      <c r="I3995" s="234"/>
      <c r="J3995" s="234"/>
    </row>
    <row r="3996" spans="2:10">
      <c r="B3996" s="232"/>
      <c r="E3996" s="232"/>
      <c r="F3996" s="234"/>
      <c r="H3996" s="234"/>
      <c r="I3996" s="234"/>
      <c r="J3996" s="234"/>
    </row>
    <row r="3997" spans="2:10">
      <c r="B3997" s="232"/>
      <c r="E3997" s="232"/>
      <c r="F3997" s="234"/>
      <c r="H3997" s="234"/>
      <c r="I3997" s="234"/>
      <c r="J3997" s="234"/>
    </row>
    <row r="3998" spans="2:10">
      <c r="B3998" s="232"/>
      <c r="E3998" s="232"/>
      <c r="F3998" s="234"/>
      <c r="H3998" s="234"/>
      <c r="I3998" s="234"/>
      <c r="J3998" s="234"/>
    </row>
    <row r="3999" spans="2:10">
      <c r="B3999" s="232"/>
      <c r="E3999" s="232"/>
      <c r="F3999" s="234"/>
      <c r="H3999" s="234"/>
      <c r="I3999" s="234"/>
      <c r="J3999" s="234"/>
    </row>
    <row r="4000" spans="2:10">
      <c r="B4000" s="232"/>
      <c r="E4000" s="232"/>
      <c r="F4000" s="234"/>
      <c r="H4000" s="234"/>
      <c r="I4000" s="234"/>
      <c r="J4000" s="234"/>
    </row>
    <row r="4001" spans="2:10">
      <c r="B4001" s="232"/>
      <c r="E4001" s="232"/>
      <c r="F4001" s="234"/>
      <c r="H4001" s="234"/>
      <c r="I4001" s="234"/>
      <c r="J4001" s="234"/>
    </row>
    <row r="4002" spans="2:10">
      <c r="B4002" s="232"/>
      <c r="E4002" s="232"/>
      <c r="F4002" s="234"/>
      <c r="H4002" s="234"/>
      <c r="I4002" s="234"/>
      <c r="J4002" s="234"/>
    </row>
    <row r="4003" spans="2:10">
      <c r="B4003" s="232"/>
      <c r="E4003" s="232"/>
      <c r="F4003" s="234"/>
      <c r="H4003" s="234"/>
      <c r="I4003" s="234"/>
      <c r="J4003" s="234"/>
    </row>
    <row r="4004" spans="2:10">
      <c r="B4004" s="232"/>
      <c r="E4004" s="232"/>
      <c r="F4004" s="234"/>
      <c r="H4004" s="234"/>
      <c r="I4004" s="234"/>
      <c r="J4004" s="234"/>
    </row>
    <row r="4005" spans="2:10">
      <c r="B4005" s="232"/>
      <c r="E4005" s="232"/>
      <c r="F4005" s="234"/>
      <c r="H4005" s="234"/>
      <c r="I4005" s="234"/>
      <c r="J4005" s="234"/>
    </row>
    <row r="4006" spans="2:10">
      <c r="B4006" s="232"/>
      <c r="E4006" s="232"/>
      <c r="F4006" s="234"/>
      <c r="H4006" s="234"/>
      <c r="I4006" s="234"/>
      <c r="J4006" s="234"/>
    </row>
    <row r="4007" spans="2:10">
      <c r="B4007" s="232"/>
      <c r="E4007" s="232"/>
      <c r="F4007" s="234"/>
      <c r="H4007" s="234"/>
      <c r="I4007" s="234"/>
      <c r="J4007" s="234"/>
    </row>
    <row r="4008" spans="2:10">
      <c r="B4008" s="232"/>
      <c r="E4008" s="232"/>
      <c r="F4008" s="234"/>
      <c r="H4008" s="234"/>
      <c r="I4008" s="234"/>
      <c r="J4008" s="234"/>
    </row>
    <row r="4009" spans="2:10">
      <c r="B4009" s="232"/>
      <c r="E4009" s="232"/>
      <c r="F4009" s="234"/>
      <c r="H4009" s="234"/>
      <c r="I4009" s="234"/>
      <c r="J4009" s="234"/>
    </row>
    <row r="4010" spans="2:10">
      <c r="B4010" s="232"/>
      <c r="E4010" s="232"/>
      <c r="F4010" s="234"/>
      <c r="H4010" s="234"/>
      <c r="I4010" s="234"/>
      <c r="J4010" s="234"/>
    </row>
    <row r="4011" spans="2:10">
      <c r="B4011" s="232"/>
      <c r="E4011" s="232"/>
      <c r="F4011" s="234"/>
      <c r="H4011" s="234"/>
      <c r="I4011" s="234"/>
      <c r="J4011" s="234"/>
    </row>
    <row r="4012" spans="2:10">
      <c r="B4012" s="232"/>
      <c r="E4012" s="232"/>
      <c r="F4012" s="234"/>
      <c r="H4012" s="234"/>
      <c r="I4012" s="234"/>
      <c r="J4012" s="234"/>
    </row>
    <row r="4013" spans="2:10">
      <c r="B4013" s="232"/>
      <c r="E4013" s="232"/>
      <c r="F4013" s="234"/>
      <c r="H4013" s="234"/>
      <c r="I4013" s="234"/>
      <c r="J4013" s="234"/>
    </row>
    <row r="4014" spans="2:10">
      <c r="B4014" s="232"/>
      <c r="E4014" s="232"/>
      <c r="F4014" s="234"/>
      <c r="H4014" s="234"/>
      <c r="I4014" s="234"/>
      <c r="J4014" s="234"/>
    </row>
    <row r="4015" spans="2:10">
      <c r="B4015" s="232"/>
      <c r="E4015" s="232"/>
      <c r="F4015" s="234"/>
      <c r="H4015" s="234"/>
      <c r="I4015" s="234"/>
      <c r="J4015" s="234"/>
    </row>
    <row r="4016" spans="2:10">
      <c r="B4016" s="232"/>
      <c r="E4016" s="232"/>
      <c r="F4016" s="234"/>
      <c r="H4016" s="234"/>
      <c r="I4016" s="234"/>
      <c r="J4016" s="234"/>
    </row>
    <row r="4017" spans="2:10">
      <c r="B4017" s="232"/>
      <c r="E4017" s="232"/>
      <c r="F4017" s="234"/>
      <c r="H4017" s="234"/>
      <c r="I4017" s="234"/>
      <c r="J4017" s="234"/>
    </row>
    <row r="4018" spans="2:10">
      <c r="B4018" s="232"/>
      <c r="E4018" s="232"/>
      <c r="F4018" s="234"/>
      <c r="H4018" s="234"/>
      <c r="I4018" s="234"/>
      <c r="J4018" s="234"/>
    </row>
    <row r="4019" spans="2:10">
      <c r="B4019" s="232"/>
      <c r="E4019" s="232"/>
      <c r="F4019" s="234"/>
      <c r="H4019" s="234"/>
      <c r="I4019" s="234"/>
      <c r="J4019" s="234"/>
    </row>
    <row r="4020" spans="2:10">
      <c r="B4020" s="232"/>
      <c r="E4020" s="232"/>
      <c r="F4020" s="234"/>
      <c r="H4020" s="234"/>
      <c r="I4020" s="234"/>
      <c r="J4020" s="234"/>
    </row>
    <row r="4021" spans="2:10">
      <c r="B4021" s="232"/>
      <c r="E4021" s="232"/>
      <c r="F4021" s="234"/>
      <c r="H4021" s="234"/>
      <c r="I4021" s="234"/>
      <c r="J4021" s="234"/>
    </row>
    <row r="4022" spans="2:10">
      <c r="B4022" s="232"/>
      <c r="E4022" s="232"/>
      <c r="F4022" s="234"/>
      <c r="H4022" s="234"/>
      <c r="I4022" s="234"/>
      <c r="J4022" s="234"/>
    </row>
    <row r="4023" spans="2:10">
      <c r="B4023" s="232"/>
      <c r="E4023" s="232"/>
      <c r="F4023" s="234"/>
      <c r="H4023" s="234"/>
      <c r="I4023" s="234"/>
      <c r="J4023" s="234"/>
    </row>
    <row r="4024" spans="2:10">
      <c r="B4024" s="232"/>
      <c r="E4024" s="232"/>
      <c r="F4024" s="234"/>
      <c r="H4024" s="234"/>
      <c r="I4024" s="234"/>
      <c r="J4024" s="234"/>
    </row>
    <row r="4025" spans="2:10">
      <c r="B4025" s="232"/>
      <c r="E4025" s="232"/>
      <c r="F4025" s="234"/>
      <c r="H4025" s="234"/>
      <c r="I4025" s="234"/>
      <c r="J4025" s="234"/>
    </row>
    <row r="4026" spans="2:10">
      <c r="B4026" s="232"/>
      <c r="E4026" s="232"/>
      <c r="F4026" s="234"/>
      <c r="H4026" s="234"/>
      <c r="I4026" s="234"/>
      <c r="J4026" s="234"/>
    </row>
    <row r="4027" spans="2:10">
      <c r="B4027" s="232"/>
      <c r="E4027" s="232"/>
      <c r="F4027" s="234"/>
      <c r="H4027" s="234"/>
      <c r="I4027" s="234"/>
      <c r="J4027" s="234"/>
    </row>
    <row r="4028" spans="2:10">
      <c r="B4028" s="232"/>
      <c r="E4028" s="232"/>
      <c r="F4028" s="234"/>
      <c r="H4028" s="234"/>
      <c r="I4028" s="234"/>
      <c r="J4028" s="234"/>
    </row>
    <row r="4029" spans="2:10">
      <c r="B4029" s="232"/>
      <c r="E4029" s="232"/>
      <c r="F4029" s="234"/>
      <c r="H4029" s="234"/>
      <c r="I4029" s="234"/>
      <c r="J4029" s="234"/>
    </row>
    <row r="4030" spans="2:10">
      <c r="B4030" s="232"/>
      <c r="E4030" s="232"/>
      <c r="F4030" s="234"/>
      <c r="H4030" s="234"/>
      <c r="I4030" s="234"/>
      <c r="J4030" s="234"/>
    </row>
    <row r="4031" spans="2:10">
      <c r="B4031" s="232"/>
      <c r="E4031" s="232"/>
      <c r="F4031" s="234"/>
      <c r="H4031" s="234"/>
      <c r="I4031" s="234"/>
      <c r="J4031" s="234"/>
    </row>
    <row r="4032" spans="2:10">
      <c r="B4032" s="232"/>
      <c r="E4032" s="232"/>
      <c r="F4032" s="234"/>
      <c r="H4032" s="234"/>
      <c r="I4032" s="234"/>
      <c r="J4032" s="234"/>
    </row>
    <row r="4033" spans="2:10">
      <c r="B4033" s="232"/>
      <c r="E4033" s="232"/>
      <c r="F4033" s="234"/>
      <c r="H4033" s="234"/>
      <c r="I4033" s="234"/>
      <c r="J4033" s="234"/>
    </row>
    <row r="4034" spans="2:10">
      <c r="B4034" s="232"/>
      <c r="E4034" s="232"/>
      <c r="F4034" s="234"/>
      <c r="H4034" s="234"/>
      <c r="I4034" s="234"/>
      <c r="J4034" s="234"/>
    </row>
    <row r="4035" spans="2:10">
      <c r="B4035" s="232"/>
      <c r="E4035" s="232"/>
      <c r="F4035" s="234"/>
      <c r="H4035" s="234"/>
      <c r="I4035" s="234"/>
      <c r="J4035" s="234"/>
    </row>
    <row r="4036" spans="2:10">
      <c r="B4036" s="232"/>
      <c r="E4036" s="232"/>
      <c r="F4036" s="234"/>
      <c r="H4036" s="234"/>
      <c r="I4036" s="234"/>
      <c r="J4036" s="234"/>
    </row>
    <row r="4037" spans="2:10">
      <c r="B4037" s="232"/>
      <c r="E4037" s="232"/>
      <c r="F4037" s="234"/>
      <c r="H4037" s="234"/>
      <c r="I4037" s="234"/>
      <c r="J4037" s="234"/>
    </row>
    <row r="4038" spans="2:10">
      <c r="B4038" s="232"/>
      <c r="E4038" s="232"/>
      <c r="F4038" s="234"/>
      <c r="H4038" s="234"/>
      <c r="I4038" s="234"/>
      <c r="J4038" s="234"/>
    </row>
    <row r="4039" spans="2:10">
      <c r="B4039" s="232"/>
      <c r="E4039" s="232"/>
      <c r="F4039" s="234"/>
      <c r="H4039" s="234"/>
      <c r="I4039" s="234"/>
      <c r="J4039" s="234"/>
    </row>
    <row r="4040" spans="2:10">
      <c r="B4040" s="232"/>
      <c r="E4040" s="232"/>
      <c r="F4040" s="234"/>
      <c r="H4040" s="234"/>
      <c r="I4040" s="234"/>
      <c r="J4040" s="234"/>
    </row>
    <row r="4041" spans="2:10">
      <c r="B4041" s="232"/>
      <c r="E4041" s="232"/>
      <c r="F4041" s="234"/>
      <c r="H4041" s="234"/>
      <c r="I4041" s="234"/>
      <c r="J4041" s="234"/>
    </row>
    <row r="4042" spans="2:10">
      <c r="B4042" s="232"/>
      <c r="E4042" s="232"/>
      <c r="F4042" s="234"/>
      <c r="H4042" s="234"/>
      <c r="I4042" s="234"/>
      <c r="J4042" s="234"/>
    </row>
    <row r="4043" spans="2:10">
      <c r="B4043" s="232"/>
      <c r="E4043" s="232"/>
      <c r="F4043" s="234"/>
      <c r="H4043" s="234"/>
      <c r="I4043" s="234"/>
      <c r="J4043" s="234"/>
    </row>
    <row r="4044" spans="2:10">
      <c r="B4044" s="232"/>
      <c r="E4044" s="232"/>
      <c r="F4044" s="234"/>
      <c r="H4044" s="234"/>
      <c r="I4044" s="234"/>
      <c r="J4044" s="234"/>
    </row>
    <row r="4045" spans="2:10">
      <c r="B4045" s="232"/>
      <c r="E4045" s="232"/>
      <c r="F4045" s="234"/>
      <c r="H4045" s="234"/>
      <c r="I4045" s="234"/>
      <c r="J4045" s="234"/>
    </row>
    <row r="4046" spans="2:10">
      <c r="B4046" s="232"/>
      <c r="E4046" s="232"/>
      <c r="F4046" s="234"/>
      <c r="H4046" s="234"/>
      <c r="I4046" s="234"/>
      <c r="J4046" s="234"/>
    </row>
    <row r="4047" spans="2:10">
      <c r="B4047" s="232"/>
      <c r="E4047" s="232"/>
      <c r="F4047" s="234"/>
      <c r="H4047" s="234"/>
      <c r="I4047" s="234"/>
      <c r="J4047" s="234"/>
    </row>
    <row r="4048" spans="2:10">
      <c r="B4048" s="232"/>
      <c r="E4048" s="232"/>
      <c r="F4048" s="234"/>
      <c r="H4048" s="234"/>
      <c r="I4048" s="234"/>
      <c r="J4048" s="234"/>
    </row>
    <row r="4049" spans="2:10">
      <c r="B4049" s="232"/>
      <c r="E4049" s="232"/>
      <c r="F4049" s="234"/>
      <c r="H4049" s="234"/>
      <c r="I4049" s="234"/>
      <c r="J4049" s="234"/>
    </row>
    <row r="4050" spans="2:10">
      <c r="B4050" s="232"/>
      <c r="E4050" s="232"/>
      <c r="F4050" s="234"/>
      <c r="H4050" s="234"/>
      <c r="I4050" s="234"/>
      <c r="J4050" s="234"/>
    </row>
    <row r="4051" spans="2:10">
      <c r="B4051" s="232"/>
      <c r="E4051" s="232"/>
      <c r="F4051" s="234"/>
      <c r="H4051" s="234"/>
      <c r="I4051" s="234"/>
      <c r="J4051" s="234"/>
    </row>
    <row r="4052" spans="2:10">
      <c r="B4052" s="232"/>
      <c r="E4052" s="232"/>
      <c r="F4052" s="234"/>
      <c r="H4052" s="234"/>
      <c r="I4052" s="234"/>
      <c r="J4052" s="234"/>
    </row>
    <row r="4053" spans="2:10">
      <c r="B4053" s="232"/>
      <c r="E4053" s="232"/>
      <c r="F4053" s="234"/>
      <c r="H4053" s="234"/>
      <c r="I4053" s="234"/>
      <c r="J4053" s="234"/>
    </row>
    <row r="4054" spans="2:10">
      <c r="B4054" s="232"/>
      <c r="E4054" s="232"/>
      <c r="F4054" s="234"/>
      <c r="H4054" s="234"/>
      <c r="I4054" s="234"/>
      <c r="J4054" s="234"/>
    </row>
    <row r="4055" spans="2:10">
      <c r="B4055" s="232"/>
      <c r="E4055" s="232"/>
      <c r="F4055" s="234"/>
      <c r="H4055" s="234"/>
      <c r="I4055" s="234"/>
      <c r="J4055" s="234"/>
    </row>
    <row r="4056" spans="2:10">
      <c r="B4056" s="232"/>
      <c r="E4056" s="232"/>
      <c r="F4056" s="234"/>
      <c r="H4056" s="234"/>
      <c r="I4056" s="234"/>
      <c r="J4056" s="234"/>
    </row>
    <row r="4057" spans="2:10">
      <c r="B4057" s="232"/>
      <c r="E4057" s="232"/>
      <c r="F4057" s="234"/>
      <c r="H4057" s="234"/>
      <c r="I4057" s="234"/>
      <c r="J4057" s="234"/>
    </row>
    <row r="4058" spans="2:10">
      <c r="B4058" s="232"/>
      <c r="E4058" s="232"/>
      <c r="F4058" s="234"/>
      <c r="H4058" s="234"/>
      <c r="I4058" s="234"/>
      <c r="J4058" s="234"/>
    </row>
    <row r="4059" spans="2:10">
      <c r="B4059" s="232"/>
      <c r="E4059" s="232"/>
      <c r="F4059" s="234"/>
      <c r="H4059" s="234"/>
      <c r="I4059" s="234"/>
      <c r="J4059" s="234"/>
    </row>
    <row r="4060" spans="2:10">
      <c r="B4060" s="232"/>
      <c r="E4060" s="232"/>
      <c r="F4060" s="234"/>
      <c r="H4060" s="234"/>
      <c r="I4060" s="234"/>
      <c r="J4060" s="234"/>
    </row>
    <row r="4061" spans="2:10">
      <c r="B4061" s="232"/>
      <c r="E4061" s="232"/>
      <c r="F4061" s="234"/>
      <c r="H4061" s="234"/>
      <c r="I4061" s="234"/>
      <c r="J4061" s="234"/>
    </row>
    <row r="4062" spans="2:10">
      <c r="B4062" s="232"/>
      <c r="E4062" s="232"/>
      <c r="F4062" s="234"/>
      <c r="H4062" s="234"/>
      <c r="I4062" s="234"/>
      <c r="J4062" s="234"/>
    </row>
    <row r="4063" spans="2:10">
      <c r="B4063" s="232"/>
      <c r="E4063" s="232"/>
      <c r="F4063" s="234"/>
      <c r="H4063" s="234"/>
      <c r="I4063" s="234"/>
      <c r="J4063" s="234"/>
    </row>
    <row r="4064" spans="2:10">
      <c r="B4064" s="232"/>
      <c r="E4064" s="232"/>
      <c r="F4064" s="234"/>
      <c r="H4064" s="234"/>
      <c r="I4064" s="234"/>
      <c r="J4064" s="234"/>
    </row>
    <row r="4065" spans="2:10">
      <c r="B4065" s="232"/>
      <c r="E4065" s="232"/>
      <c r="F4065" s="234"/>
      <c r="H4065" s="234"/>
      <c r="I4065" s="234"/>
      <c r="J4065" s="234"/>
    </row>
    <row r="4066" spans="2:10">
      <c r="B4066" s="232"/>
      <c r="E4066" s="232"/>
      <c r="F4066" s="234"/>
      <c r="H4066" s="234"/>
      <c r="I4066" s="234"/>
      <c r="J4066" s="234"/>
    </row>
    <row r="4067" spans="2:10">
      <c r="B4067" s="232"/>
      <c r="E4067" s="232"/>
      <c r="F4067" s="234"/>
      <c r="H4067" s="234"/>
      <c r="I4067" s="234"/>
      <c r="J4067" s="234"/>
    </row>
    <row r="4068" spans="2:10">
      <c r="B4068" s="232"/>
      <c r="E4068" s="232"/>
      <c r="F4068" s="234"/>
      <c r="H4068" s="234"/>
      <c r="I4068" s="234"/>
      <c r="J4068" s="234"/>
    </row>
    <row r="4069" spans="2:10">
      <c r="B4069" s="232"/>
      <c r="E4069" s="232"/>
      <c r="F4069" s="234"/>
      <c r="H4069" s="234"/>
      <c r="I4069" s="234"/>
      <c r="J4069" s="234"/>
    </row>
    <row r="4070" spans="2:10">
      <c r="B4070" s="232"/>
      <c r="E4070" s="232"/>
      <c r="F4070" s="234"/>
      <c r="H4070" s="234"/>
      <c r="I4070" s="234"/>
      <c r="J4070" s="234"/>
    </row>
    <row r="4071" spans="2:10">
      <c r="B4071" s="232"/>
      <c r="E4071" s="232"/>
      <c r="F4071" s="234"/>
      <c r="H4071" s="234"/>
      <c r="I4071" s="234"/>
      <c r="J4071" s="234"/>
    </row>
    <row r="4072" spans="2:10">
      <c r="B4072" s="232"/>
      <c r="E4072" s="232"/>
      <c r="F4072" s="234"/>
      <c r="H4072" s="234"/>
      <c r="I4072" s="234"/>
      <c r="J4072" s="234"/>
    </row>
    <row r="4073" spans="2:10">
      <c r="B4073" s="232"/>
      <c r="E4073" s="232"/>
      <c r="F4073" s="234"/>
      <c r="H4073" s="234"/>
      <c r="I4073" s="234"/>
      <c r="J4073" s="234"/>
    </row>
    <row r="4074" spans="2:10">
      <c r="B4074" s="232"/>
      <c r="E4074" s="232"/>
      <c r="F4074" s="234"/>
      <c r="H4074" s="234"/>
      <c r="I4074" s="234"/>
      <c r="J4074" s="234"/>
    </row>
    <row r="4075" spans="2:10">
      <c r="B4075" s="232"/>
      <c r="E4075" s="232"/>
      <c r="F4075" s="234"/>
      <c r="H4075" s="234"/>
      <c r="I4075" s="234"/>
      <c r="J4075" s="234"/>
    </row>
    <row r="4076" spans="2:10">
      <c r="B4076" s="232"/>
      <c r="E4076" s="232"/>
      <c r="F4076" s="234"/>
      <c r="H4076" s="234"/>
      <c r="I4076" s="234"/>
      <c r="J4076" s="234"/>
    </row>
    <row r="4077" spans="2:10">
      <c r="B4077" s="232"/>
      <c r="E4077" s="232"/>
      <c r="F4077" s="234"/>
      <c r="H4077" s="234"/>
      <c r="I4077" s="234"/>
      <c r="J4077" s="234"/>
    </row>
    <row r="4078" spans="2:10">
      <c r="B4078" s="232"/>
      <c r="E4078" s="232"/>
      <c r="F4078" s="234"/>
      <c r="H4078" s="234"/>
      <c r="I4078" s="234"/>
      <c r="J4078" s="234"/>
    </row>
    <row r="4079" spans="2:10">
      <c r="B4079" s="232"/>
      <c r="E4079" s="232"/>
      <c r="F4079" s="234"/>
      <c r="H4079" s="234"/>
      <c r="I4079" s="234"/>
      <c r="J4079" s="234"/>
    </row>
    <row r="4080" spans="2:10">
      <c r="B4080" s="232"/>
      <c r="E4080" s="232"/>
      <c r="F4080" s="234"/>
      <c r="H4080" s="234"/>
      <c r="I4080" s="234"/>
      <c r="J4080" s="234"/>
    </row>
    <row r="4081" spans="2:10">
      <c r="B4081" s="232"/>
      <c r="E4081" s="232"/>
      <c r="F4081" s="234"/>
      <c r="H4081" s="234"/>
      <c r="I4081" s="234"/>
      <c r="J4081" s="234"/>
    </row>
    <row r="4082" spans="2:10">
      <c r="B4082" s="232"/>
      <c r="E4082" s="232"/>
      <c r="F4082" s="234"/>
      <c r="H4082" s="234"/>
      <c r="I4082" s="234"/>
      <c r="J4082" s="234"/>
    </row>
    <row r="4083" spans="2:10">
      <c r="B4083" s="232"/>
      <c r="E4083" s="232"/>
      <c r="F4083" s="234"/>
      <c r="H4083" s="234"/>
      <c r="I4083" s="234"/>
      <c r="J4083" s="234"/>
    </row>
    <row r="4084" spans="2:10">
      <c r="B4084" s="232"/>
      <c r="E4084" s="232"/>
      <c r="F4084" s="234"/>
      <c r="H4084" s="234"/>
      <c r="I4084" s="234"/>
      <c r="J4084" s="234"/>
    </row>
    <row r="4085" spans="2:10">
      <c r="B4085" s="232"/>
      <c r="E4085" s="232"/>
      <c r="F4085" s="234"/>
      <c r="H4085" s="234"/>
      <c r="I4085" s="234"/>
      <c r="J4085" s="234"/>
    </row>
    <row r="4086" spans="2:10">
      <c r="B4086" s="232"/>
      <c r="E4086" s="232"/>
      <c r="F4086" s="234"/>
      <c r="H4086" s="234"/>
      <c r="I4086" s="234"/>
      <c r="J4086" s="234"/>
    </row>
    <row r="4087" spans="2:10">
      <c r="B4087" s="232"/>
      <c r="E4087" s="232"/>
      <c r="F4087" s="234"/>
      <c r="H4087" s="234"/>
      <c r="I4087" s="234"/>
      <c r="J4087" s="234"/>
    </row>
    <row r="4088" spans="2:10">
      <c r="B4088" s="232"/>
      <c r="E4088" s="232"/>
      <c r="F4088" s="234"/>
      <c r="H4088" s="234"/>
      <c r="I4088" s="234"/>
      <c r="J4088" s="234"/>
    </row>
    <row r="4089" spans="2:10">
      <c r="B4089" s="232"/>
      <c r="E4089" s="232"/>
      <c r="F4089" s="234"/>
      <c r="H4089" s="234"/>
      <c r="I4089" s="234"/>
      <c r="J4089" s="234"/>
    </row>
    <row r="4090" spans="2:10">
      <c r="B4090" s="232"/>
      <c r="E4090" s="232"/>
      <c r="F4090" s="234"/>
      <c r="H4090" s="234"/>
      <c r="I4090" s="234"/>
      <c r="J4090" s="234"/>
    </row>
    <row r="4091" spans="2:10">
      <c r="B4091" s="232"/>
      <c r="E4091" s="232"/>
      <c r="F4091" s="234"/>
      <c r="H4091" s="234"/>
      <c r="I4091" s="234"/>
      <c r="J4091" s="234"/>
    </row>
    <row r="4092" spans="2:10">
      <c r="B4092" s="232"/>
      <c r="E4092" s="232"/>
      <c r="F4092" s="234"/>
      <c r="H4092" s="234"/>
      <c r="I4092" s="234"/>
      <c r="J4092" s="234"/>
    </row>
    <row r="4093" spans="2:10">
      <c r="B4093" s="232"/>
      <c r="E4093" s="232"/>
      <c r="F4093" s="234"/>
      <c r="H4093" s="234"/>
      <c r="I4093" s="234"/>
      <c r="J4093" s="234"/>
    </row>
    <row r="4094" spans="2:10">
      <c r="B4094" s="232"/>
      <c r="E4094" s="232"/>
      <c r="F4094" s="234"/>
      <c r="H4094" s="234"/>
      <c r="I4094" s="234"/>
      <c r="J4094" s="234"/>
    </row>
    <row r="4095" spans="2:10">
      <c r="B4095" s="232"/>
      <c r="E4095" s="232"/>
      <c r="F4095" s="234"/>
      <c r="H4095" s="234"/>
      <c r="I4095" s="234"/>
      <c r="J4095" s="234"/>
    </row>
    <row r="4096" spans="2:10">
      <c r="B4096" s="232"/>
      <c r="E4096" s="232"/>
      <c r="F4096" s="234"/>
      <c r="H4096" s="234"/>
      <c r="I4096" s="234"/>
      <c r="J4096" s="234"/>
    </row>
    <row r="4097" spans="2:10">
      <c r="B4097" s="232"/>
      <c r="E4097" s="232"/>
      <c r="F4097" s="234"/>
      <c r="H4097" s="234"/>
      <c r="I4097" s="234"/>
      <c r="J4097" s="234"/>
    </row>
    <row r="4098" spans="2:10">
      <c r="B4098" s="232"/>
      <c r="E4098" s="232"/>
      <c r="F4098" s="234"/>
      <c r="H4098" s="234"/>
      <c r="I4098" s="234"/>
      <c r="J4098" s="234"/>
    </row>
    <row r="4099" spans="2:10">
      <c r="B4099" s="232"/>
      <c r="E4099" s="232"/>
      <c r="F4099" s="234"/>
      <c r="H4099" s="234"/>
      <c r="I4099" s="234"/>
      <c r="J4099" s="234"/>
    </row>
    <row r="4100" spans="2:10">
      <c r="B4100" s="232"/>
      <c r="E4100" s="232"/>
      <c r="F4100" s="234"/>
      <c r="H4100" s="234"/>
      <c r="I4100" s="234"/>
      <c r="J4100" s="234"/>
    </row>
    <row r="4101" spans="2:10">
      <c r="B4101" s="232"/>
      <c r="E4101" s="232"/>
      <c r="F4101" s="234"/>
      <c r="H4101" s="234"/>
      <c r="I4101" s="234"/>
      <c r="J4101" s="234"/>
    </row>
    <row r="4102" spans="2:10">
      <c r="B4102" s="232"/>
      <c r="E4102" s="232"/>
      <c r="F4102" s="234"/>
      <c r="H4102" s="234"/>
      <c r="I4102" s="234"/>
      <c r="J4102" s="234"/>
    </row>
    <row r="4103" spans="2:10">
      <c r="B4103" s="232"/>
      <c r="E4103" s="232"/>
      <c r="F4103" s="234"/>
      <c r="H4103" s="234"/>
      <c r="I4103" s="234"/>
      <c r="J4103" s="234"/>
    </row>
    <row r="4104" spans="2:10">
      <c r="B4104" s="232"/>
      <c r="E4104" s="232"/>
      <c r="F4104" s="234"/>
      <c r="H4104" s="234"/>
      <c r="I4104" s="234"/>
      <c r="J4104" s="234"/>
    </row>
    <row r="4105" spans="2:10">
      <c r="B4105" s="232"/>
      <c r="E4105" s="232"/>
      <c r="F4105" s="234"/>
      <c r="H4105" s="234"/>
      <c r="I4105" s="234"/>
      <c r="J4105" s="234"/>
    </row>
    <row r="4106" spans="2:10">
      <c r="B4106" s="232"/>
      <c r="E4106" s="232"/>
      <c r="F4106" s="234"/>
      <c r="H4106" s="234"/>
      <c r="I4106" s="234"/>
      <c r="J4106" s="234"/>
    </row>
    <row r="4107" spans="2:10">
      <c r="B4107" s="232"/>
      <c r="E4107" s="232"/>
      <c r="F4107" s="234"/>
      <c r="H4107" s="234"/>
      <c r="I4107" s="234"/>
      <c r="J4107" s="234"/>
    </row>
    <row r="4108" spans="2:10">
      <c r="B4108" s="232"/>
      <c r="E4108" s="232"/>
      <c r="F4108" s="234"/>
      <c r="H4108" s="234"/>
      <c r="I4108" s="234"/>
      <c r="J4108" s="234"/>
    </row>
    <row r="4109" spans="2:10">
      <c r="B4109" s="232"/>
      <c r="E4109" s="232"/>
      <c r="F4109" s="234"/>
      <c r="H4109" s="234"/>
      <c r="I4109" s="234"/>
      <c r="J4109" s="234"/>
    </row>
    <row r="4110" spans="2:10">
      <c r="B4110" s="232"/>
      <c r="E4110" s="232"/>
      <c r="F4110" s="234"/>
      <c r="H4110" s="234"/>
      <c r="I4110" s="234"/>
      <c r="J4110" s="234"/>
    </row>
    <row r="4111" spans="2:10">
      <c r="B4111" s="232"/>
      <c r="E4111" s="232"/>
      <c r="F4111" s="234"/>
      <c r="H4111" s="234"/>
      <c r="I4111" s="234"/>
      <c r="J4111" s="234"/>
    </row>
    <row r="4112" spans="2:10">
      <c r="B4112" s="232"/>
      <c r="E4112" s="232"/>
      <c r="F4112" s="234"/>
      <c r="H4112" s="234"/>
      <c r="I4112" s="234"/>
      <c r="J4112" s="234"/>
    </row>
    <row r="4113" spans="2:10">
      <c r="B4113" s="232"/>
      <c r="E4113" s="232"/>
      <c r="F4113" s="234"/>
      <c r="H4113" s="234"/>
      <c r="I4113" s="234"/>
      <c r="J4113" s="234"/>
    </row>
    <row r="4114" spans="2:10">
      <c r="B4114" s="232"/>
      <c r="E4114" s="232"/>
      <c r="F4114" s="234"/>
      <c r="H4114" s="234"/>
      <c r="I4114" s="234"/>
      <c r="J4114" s="234"/>
    </row>
    <row r="4115" spans="2:10">
      <c r="B4115" s="232"/>
      <c r="E4115" s="232"/>
      <c r="F4115" s="234"/>
      <c r="H4115" s="234"/>
      <c r="I4115" s="234"/>
      <c r="J4115" s="234"/>
    </row>
    <row r="4116" spans="2:10">
      <c r="B4116" s="232"/>
      <c r="E4116" s="232"/>
      <c r="F4116" s="234"/>
      <c r="H4116" s="234"/>
      <c r="I4116" s="234"/>
      <c r="J4116" s="234"/>
    </row>
    <row r="4117" spans="2:10">
      <c r="B4117" s="232"/>
      <c r="E4117" s="232"/>
      <c r="F4117" s="234"/>
      <c r="H4117" s="234"/>
      <c r="I4117" s="234"/>
      <c r="J4117" s="234"/>
    </row>
    <row r="4118" spans="2:10">
      <c r="B4118" s="232"/>
      <c r="E4118" s="232"/>
      <c r="F4118" s="234"/>
      <c r="H4118" s="234"/>
      <c r="I4118" s="234"/>
      <c r="J4118" s="234"/>
    </row>
    <row r="4119" spans="2:10">
      <c r="B4119" s="232"/>
      <c r="E4119" s="232"/>
      <c r="F4119" s="234"/>
      <c r="H4119" s="234"/>
      <c r="I4119" s="234"/>
      <c r="J4119" s="234"/>
    </row>
    <row r="4120" spans="2:10">
      <c r="B4120" s="232"/>
      <c r="E4120" s="232"/>
      <c r="F4120" s="234"/>
      <c r="H4120" s="234"/>
      <c r="I4120" s="234"/>
      <c r="J4120" s="234"/>
    </row>
    <row r="4121" spans="2:10">
      <c r="B4121" s="232"/>
      <c r="E4121" s="232"/>
      <c r="F4121" s="234"/>
      <c r="H4121" s="234"/>
      <c r="I4121" s="234"/>
      <c r="J4121" s="234"/>
    </row>
    <row r="4122" spans="2:10">
      <c r="B4122" s="232"/>
      <c r="E4122" s="232"/>
      <c r="F4122" s="234"/>
      <c r="H4122" s="234"/>
      <c r="I4122" s="234"/>
      <c r="J4122" s="234"/>
    </row>
    <row r="4123" spans="2:10">
      <c r="B4123" s="232"/>
      <c r="E4123" s="232"/>
      <c r="F4123" s="234"/>
      <c r="H4123" s="234"/>
      <c r="I4123" s="234"/>
      <c r="J4123" s="234"/>
    </row>
    <row r="4124" spans="2:10">
      <c r="B4124" s="232"/>
      <c r="E4124" s="232"/>
      <c r="F4124" s="234"/>
      <c r="H4124" s="234"/>
      <c r="I4124" s="234"/>
      <c r="J4124" s="234"/>
    </row>
    <row r="4125" spans="2:10">
      <c r="B4125" s="232"/>
      <c r="E4125" s="232"/>
      <c r="F4125" s="234"/>
      <c r="H4125" s="234"/>
      <c r="I4125" s="234"/>
      <c r="J4125" s="234"/>
    </row>
    <row r="4126" spans="2:10">
      <c r="B4126" s="232"/>
      <c r="E4126" s="232"/>
      <c r="F4126" s="234"/>
      <c r="H4126" s="234"/>
      <c r="I4126" s="234"/>
      <c r="J4126" s="234"/>
    </row>
    <row r="4127" spans="2:10">
      <c r="B4127" s="232"/>
      <c r="E4127" s="232"/>
      <c r="F4127" s="234"/>
      <c r="H4127" s="234"/>
      <c r="I4127" s="234"/>
      <c r="J4127" s="234"/>
    </row>
    <row r="4128" spans="2:10">
      <c r="B4128" s="232"/>
      <c r="E4128" s="232"/>
      <c r="F4128" s="234"/>
      <c r="H4128" s="234"/>
      <c r="I4128" s="234"/>
      <c r="J4128" s="234"/>
    </row>
    <row r="4129" spans="2:10">
      <c r="B4129" s="232"/>
      <c r="E4129" s="232"/>
      <c r="F4129" s="234"/>
      <c r="H4129" s="234"/>
      <c r="I4129" s="234"/>
      <c r="J4129" s="234"/>
    </row>
    <row r="4130" spans="2:10">
      <c r="B4130" s="232"/>
      <c r="E4130" s="232"/>
      <c r="F4130" s="234"/>
      <c r="H4130" s="234"/>
      <c r="I4130" s="234"/>
      <c r="J4130" s="234"/>
    </row>
    <row r="4131" spans="2:10">
      <c r="B4131" s="232"/>
      <c r="E4131" s="232"/>
      <c r="F4131" s="234"/>
      <c r="H4131" s="234"/>
      <c r="I4131" s="234"/>
      <c r="J4131" s="234"/>
    </row>
    <row r="4132" spans="2:10">
      <c r="B4132" s="232"/>
      <c r="E4132" s="232"/>
      <c r="F4132" s="234"/>
      <c r="H4132" s="234"/>
      <c r="I4132" s="234"/>
      <c r="J4132" s="234"/>
    </row>
    <row r="4133" spans="2:10">
      <c r="B4133" s="232"/>
      <c r="E4133" s="232"/>
      <c r="F4133" s="234"/>
      <c r="H4133" s="234"/>
      <c r="I4133" s="234"/>
      <c r="J4133" s="234"/>
    </row>
    <row r="4134" spans="2:10">
      <c r="B4134" s="232"/>
      <c r="E4134" s="232"/>
      <c r="F4134" s="234"/>
      <c r="H4134" s="234"/>
      <c r="I4134" s="234"/>
      <c r="J4134" s="234"/>
    </row>
    <row r="4135" spans="2:10">
      <c r="B4135" s="232"/>
      <c r="E4135" s="232"/>
      <c r="F4135" s="234"/>
      <c r="H4135" s="234"/>
      <c r="I4135" s="234"/>
      <c r="J4135" s="234"/>
    </row>
    <row r="4136" spans="2:10">
      <c r="B4136" s="232"/>
      <c r="E4136" s="232"/>
      <c r="F4136" s="234"/>
      <c r="H4136" s="234"/>
      <c r="I4136" s="234"/>
      <c r="J4136" s="234"/>
    </row>
    <row r="4137" spans="2:10">
      <c r="B4137" s="232"/>
      <c r="E4137" s="232"/>
      <c r="F4137" s="234"/>
      <c r="H4137" s="234"/>
      <c r="I4137" s="234"/>
      <c r="J4137" s="234"/>
    </row>
    <row r="4138" spans="2:10">
      <c r="B4138" s="232"/>
      <c r="E4138" s="232"/>
      <c r="F4138" s="234"/>
      <c r="H4138" s="234"/>
      <c r="I4138" s="234"/>
      <c r="J4138" s="234"/>
    </row>
    <row r="4139" spans="2:10">
      <c r="B4139" s="232"/>
      <c r="E4139" s="232"/>
      <c r="F4139" s="234"/>
      <c r="H4139" s="234"/>
      <c r="I4139" s="234"/>
      <c r="J4139" s="234"/>
    </row>
    <row r="4140" spans="2:10">
      <c r="B4140" s="232"/>
      <c r="E4140" s="232"/>
      <c r="F4140" s="234"/>
      <c r="H4140" s="234"/>
      <c r="I4140" s="234"/>
      <c r="J4140" s="234"/>
    </row>
    <row r="4141" spans="2:10">
      <c r="B4141" s="232"/>
      <c r="E4141" s="232"/>
      <c r="F4141" s="234"/>
      <c r="H4141" s="234"/>
      <c r="I4141" s="234"/>
      <c r="J4141" s="234"/>
    </row>
    <row r="4142" spans="2:10">
      <c r="B4142" s="232"/>
      <c r="E4142" s="232"/>
      <c r="F4142" s="234"/>
      <c r="H4142" s="234"/>
      <c r="I4142" s="234"/>
      <c r="J4142" s="234"/>
    </row>
    <row r="4143" spans="2:10">
      <c r="B4143" s="232"/>
      <c r="E4143" s="232"/>
      <c r="F4143" s="234"/>
      <c r="H4143" s="234"/>
      <c r="I4143" s="234"/>
      <c r="J4143" s="234"/>
    </row>
    <row r="4144" spans="2:10">
      <c r="B4144" s="232"/>
      <c r="E4144" s="232"/>
      <c r="F4144" s="234"/>
      <c r="H4144" s="234"/>
      <c r="I4144" s="234"/>
      <c r="J4144" s="234"/>
    </row>
    <row r="4145" spans="2:10">
      <c r="B4145" s="232"/>
      <c r="E4145" s="232"/>
      <c r="F4145" s="234"/>
      <c r="H4145" s="234"/>
      <c r="I4145" s="234"/>
      <c r="J4145" s="234"/>
    </row>
    <row r="4146" spans="2:10">
      <c r="B4146" s="232"/>
      <c r="E4146" s="232"/>
      <c r="F4146" s="234"/>
      <c r="H4146" s="234"/>
      <c r="I4146" s="234"/>
      <c r="J4146" s="234"/>
    </row>
    <row r="4147" spans="2:10">
      <c r="B4147" s="232"/>
      <c r="E4147" s="232"/>
      <c r="F4147" s="234"/>
      <c r="H4147" s="234"/>
      <c r="I4147" s="234"/>
      <c r="J4147" s="234"/>
    </row>
    <row r="4148" spans="2:10">
      <c r="B4148" s="232"/>
      <c r="E4148" s="232"/>
      <c r="F4148" s="234"/>
      <c r="H4148" s="234"/>
      <c r="I4148" s="234"/>
      <c r="J4148" s="234"/>
    </row>
    <row r="4149" spans="2:10">
      <c r="B4149" s="232"/>
      <c r="E4149" s="232"/>
      <c r="F4149" s="234"/>
      <c r="H4149" s="234"/>
      <c r="I4149" s="234"/>
      <c r="J4149" s="234"/>
    </row>
    <row r="4150" spans="2:10">
      <c r="B4150" s="232"/>
      <c r="E4150" s="232"/>
      <c r="F4150" s="234"/>
      <c r="H4150" s="234"/>
      <c r="I4150" s="234"/>
      <c r="J4150" s="234"/>
    </row>
    <row r="4151" spans="2:10">
      <c r="B4151" s="232"/>
      <c r="E4151" s="232"/>
      <c r="F4151" s="234"/>
      <c r="H4151" s="234"/>
      <c r="I4151" s="234"/>
      <c r="J4151" s="234"/>
    </row>
    <row r="4152" spans="2:10">
      <c r="B4152" s="232"/>
      <c r="E4152" s="232"/>
      <c r="F4152" s="234"/>
      <c r="H4152" s="234"/>
      <c r="I4152" s="234"/>
      <c r="J4152" s="234"/>
    </row>
    <row r="4153" spans="2:10">
      <c r="B4153" s="232"/>
      <c r="E4153" s="232"/>
      <c r="F4153" s="234"/>
      <c r="H4153" s="234"/>
      <c r="I4153" s="234"/>
      <c r="J4153" s="234"/>
    </row>
    <row r="4154" spans="2:10">
      <c r="B4154" s="232"/>
      <c r="E4154" s="232"/>
      <c r="F4154" s="234"/>
      <c r="H4154" s="234"/>
      <c r="I4154" s="234"/>
      <c r="J4154" s="234"/>
    </row>
    <row r="4155" spans="2:10">
      <c r="B4155" s="232"/>
      <c r="E4155" s="232"/>
      <c r="F4155" s="234"/>
      <c r="H4155" s="234"/>
      <c r="I4155" s="234"/>
      <c r="J4155" s="234"/>
    </row>
    <row r="4156" spans="2:10">
      <c r="B4156" s="232"/>
      <c r="E4156" s="232"/>
      <c r="F4156" s="234"/>
      <c r="H4156" s="234"/>
      <c r="I4156" s="234"/>
      <c r="J4156" s="234"/>
    </row>
    <row r="4157" spans="2:10">
      <c r="B4157" s="232"/>
      <c r="E4157" s="232"/>
      <c r="F4157" s="234"/>
      <c r="H4157" s="234"/>
      <c r="I4157" s="234"/>
      <c r="J4157" s="234"/>
    </row>
    <row r="4158" spans="2:10">
      <c r="B4158" s="232"/>
      <c r="E4158" s="232"/>
      <c r="F4158" s="234"/>
      <c r="H4158" s="234"/>
      <c r="I4158" s="234"/>
      <c r="J4158" s="234"/>
    </row>
    <row r="4159" spans="2:10">
      <c r="B4159" s="232"/>
      <c r="E4159" s="232"/>
      <c r="F4159" s="234"/>
      <c r="H4159" s="234"/>
      <c r="I4159" s="234"/>
      <c r="J4159" s="234"/>
    </row>
    <row r="4160" spans="2:10">
      <c r="B4160" s="232"/>
      <c r="E4160" s="232"/>
      <c r="F4160" s="234"/>
      <c r="H4160" s="234"/>
      <c r="I4160" s="234"/>
      <c r="J4160" s="234"/>
    </row>
    <row r="4161" spans="2:10">
      <c r="B4161" s="232"/>
      <c r="E4161" s="232"/>
      <c r="F4161" s="234"/>
      <c r="H4161" s="234"/>
      <c r="I4161" s="234"/>
      <c r="J4161" s="234"/>
    </row>
    <row r="4162" spans="2:10">
      <c r="B4162" s="232"/>
      <c r="E4162" s="232"/>
      <c r="F4162" s="234"/>
      <c r="H4162" s="234"/>
      <c r="I4162" s="234"/>
      <c r="J4162" s="234"/>
    </row>
    <row r="4163" spans="2:10">
      <c r="B4163" s="232"/>
      <c r="E4163" s="232"/>
      <c r="F4163" s="234"/>
      <c r="H4163" s="234"/>
      <c r="I4163" s="234"/>
      <c r="J4163" s="234"/>
    </row>
    <row r="4164" spans="2:10">
      <c r="B4164" s="232"/>
      <c r="E4164" s="232"/>
      <c r="F4164" s="234"/>
      <c r="H4164" s="234"/>
      <c r="I4164" s="234"/>
      <c r="J4164" s="234"/>
    </row>
    <row r="4165" spans="2:10">
      <c r="B4165" s="232"/>
      <c r="E4165" s="232"/>
      <c r="F4165" s="234"/>
      <c r="H4165" s="234"/>
      <c r="I4165" s="234"/>
      <c r="J4165" s="234"/>
    </row>
    <row r="4166" spans="2:10">
      <c r="B4166" s="232"/>
      <c r="E4166" s="232"/>
      <c r="F4166" s="234"/>
      <c r="H4166" s="234"/>
      <c r="I4166" s="234"/>
      <c r="J4166" s="234"/>
    </row>
    <row r="4167" spans="2:10">
      <c r="B4167" s="232"/>
      <c r="E4167" s="232"/>
      <c r="F4167" s="234"/>
      <c r="H4167" s="234"/>
      <c r="I4167" s="234"/>
      <c r="J4167" s="234"/>
    </row>
    <row r="4168" spans="2:10">
      <c r="B4168" s="232"/>
      <c r="E4168" s="232"/>
      <c r="F4168" s="234"/>
      <c r="H4168" s="234"/>
      <c r="I4168" s="234"/>
      <c r="J4168" s="234"/>
    </row>
    <row r="4169" spans="2:10">
      <c r="B4169" s="232"/>
      <c r="E4169" s="232"/>
      <c r="F4169" s="234"/>
      <c r="H4169" s="234"/>
      <c r="I4169" s="234"/>
      <c r="J4169" s="234"/>
    </row>
    <row r="4170" spans="2:10">
      <c r="B4170" s="232"/>
      <c r="E4170" s="232"/>
      <c r="F4170" s="234"/>
      <c r="H4170" s="234"/>
      <c r="I4170" s="234"/>
      <c r="J4170" s="234"/>
    </row>
    <row r="4171" spans="2:10">
      <c r="B4171" s="232"/>
      <c r="E4171" s="232"/>
      <c r="F4171" s="234"/>
      <c r="H4171" s="234"/>
      <c r="I4171" s="234"/>
      <c r="J4171" s="234"/>
    </row>
    <row r="4172" spans="2:10">
      <c r="B4172" s="232"/>
      <c r="E4172" s="232"/>
      <c r="F4172" s="234"/>
      <c r="H4172" s="234"/>
      <c r="I4172" s="234"/>
      <c r="J4172" s="234"/>
    </row>
    <row r="4173" spans="2:10">
      <c r="B4173" s="232"/>
      <c r="E4173" s="232"/>
      <c r="F4173" s="234"/>
      <c r="H4173" s="234"/>
      <c r="I4173" s="234"/>
      <c r="J4173" s="234"/>
    </row>
    <row r="4174" spans="2:10">
      <c r="B4174" s="232"/>
      <c r="E4174" s="232"/>
      <c r="F4174" s="234"/>
      <c r="H4174" s="234"/>
      <c r="I4174" s="234"/>
      <c r="J4174" s="234"/>
    </row>
    <row r="4175" spans="2:10">
      <c r="B4175" s="232"/>
      <c r="E4175" s="232"/>
      <c r="F4175" s="234"/>
      <c r="H4175" s="234"/>
      <c r="I4175" s="234"/>
      <c r="J4175" s="234"/>
    </row>
    <row r="4176" spans="2:10">
      <c r="B4176" s="232"/>
      <c r="E4176" s="232"/>
      <c r="F4176" s="234"/>
      <c r="H4176" s="234"/>
      <c r="I4176" s="234"/>
      <c r="J4176" s="234"/>
    </row>
    <row r="4177" spans="2:10">
      <c r="B4177" s="232"/>
      <c r="E4177" s="232"/>
      <c r="F4177" s="234"/>
      <c r="H4177" s="234"/>
      <c r="I4177" s="234"/>
      <c r="J4177" s="234"/>
    </row>
    <row r="4178" spans="2:10">
      <c r="B4178" s="232"/>
      <c r="E4178" s="232"/>
      <c r="F4178" s="234"/>
      <c r="H4178" s="234"/>
      <c r="I4178" s="234"/>
      <c r="J4178" s="234"/>
    </row>
    <row r="4179" spans="2:10">
      <c r="B4179" s="232"/>
      <c r="E4179" s="232"/>
      <c r="F4179" s="234"/>
      <c r="H4179" s="234"/>
      <c r="I4179" s="234"/>
      <c r="J4179" s="234"/>
    </row>
    <row r="4180" spans="2:10">
      <c r="B4180" s="232"/>
      <c r="E4180" s="232"/>
      <c r="F4180" s="234"/>
      <c r="H4180" s="234"/>
      <c r="I4180" s="234"/>
      <c r="J4180" s="234"/>
    </row>
    <row r="4181" spans="2:10">
      <c r="B4181" s="232"/>
      <c r="E4181" s="232"/>
      <c r="F4181" s="234"/>
      <c r="H4181" s="234"/>
      <c r="I4181" s="234"/>
      <c r="J4181" s="234"/>
    </row>
    <row r="4182" spans="2:10">
      <c r="B4182" s="232"/>
      <c r="E4182" s="232"/>
      <c r="F4182" s="234"/>
      <c r="H4182" s="234"/>
      <c r="I4182" s="234"/>
      <c r="J4182" s="234"/>
    </row>
    <row r="4183" spans="2:10">
      <c r="B4183" s="232"/>
      <c r="E4183" s="232"/>
      <c r="F4183" s="234"/>
      <c r="H4183" s="234"/>
      <c r="I4183" s="234"/>
      <c r="J4183" s="234"/>
    </row>
    <row r="4184" spans="2:10">
      <c r="B4184" s="232"/>
      <c r="E4184" s="232"/>
      <c r="F4184" s="234"/>
      <c r="H4184" s="234"/>
      <c r="I4184" s="234"/>
      <c r="J4184" s="234"/>
    </row>
    <row r="4185" spans="2:10">
      <c r="B4185" s="232"/>
      <c r="E4185" s="232"/>
      <c r="F4185" s="234"/>
      <c r="H4185" s="234"/>
      <c r="I4185" s="234"/>
      <c r="J4185" s="234"/>
    </row>
    <row r="4186" spans="2:10">
      <c r="B4186" s="232"/>
      <c r="E4186" s="232"/>
      <c r="F4186" s="234"/>
      <c r="H4186" s="234"/>
      <c r="I4186" s="234"/>
      <c r="J4186" s="234"/>
    </row>
    <row r="4187" spans="2:10">
      <c r="B4187" s="232"/>
      <c r="E4187" s="232"/>
      <c r="F4187" s="234"/>
      <c r="H4187" s="234"/>
      <c r="I4187" s="234"/>
      <c r="J4187" s="234"/>
    </row>
    <row r="4188" spans="2:10">
      <c r="B4188" s="232"/>
      <c r="E4188" s="232"/>
      <c r="F4188" s="234"/>
      <c r="H4188" s="234"/>
      <c r="I4188" s="234"/>
      <c r="J4188" s="234"/>
    </row>
    <row r="4189" spans="2:10">
      <c r="B4189" s="232"/>
      <c r="E4189" s="232"/>
      <c r="F4189" s="234"/>
      <c r="H4189" s="234"/>
      <c r="I4189" s="234"/>
      <c r="J4189" s="234"/>
    </row>
    <row r="4190" spans="2:10">
      <c r="B4190" s="232"/>
      <c r="E4190" s="232"/>
      <c r="F4190" s="234"/>
      <c r="H4190" s="234"/>
      <c r="I4190" s="234"/>
      <c r="J4190" s="234"/>
    </row>
    <row r="4191" spans="2:10">
      <c r="B4191" s="232"/>
      <c r="E4191" s="232"/>
      <c r="F4191" s="234"/>
      <c r="H4191" s="234"/>
      <c r="I4191" s="234"/>
      <c r="J4191" s="234"/>
    </row>
    <row r="4192" spans="2:10">
      <c r="B4192" s="232"/>
      <c r="E4192" s="232"/>
      <c r="F4192" s="234"/>
      <c r="H4192" s="234"/>
      <c r="I4192" s="234"/>
      <c r="J4192" s="234"/>
    </row>
    <row r="4193" spans="2:10">
      <c r="B4193" s="232"/>
      <c r="E4193" s="232"/>
      <c r="F4193" s="234"/>
      <c r="H4193" s="234"/>
      <c r="I4193" s="234"/>
      <c r="J4193" s="234"/>
    </row>
    <row r="4194" spans="2:10">
      <c r="B4194" s="232"/>
      <c r="E4194" s="232"/>
      <c r="F4194" s="234"/>
      <c r="H4194" s="234"/>
      <c r="I4194" s="234"/>
      <c r="J4194" s="234"/>
    </row>
    <row r="4195" spans="2:10">
      <c r="B4195" s="232"/>
      <c r="E4195" s="232"/>
      <c r="F4195" s="234"/>
      <c r="H4195" s="234"/>
      <c r="I4195" s="234"/>
      <c r="J4195" s="234"/>
    </row>
    <row r="4196" spans="2:10">
      <c r="B4196" s="232"/>
      <c r="E4196" s="232"/>
      <c r="F4196" s="234"/>
      <c r="H4196" s="234"/>
      <c r="I4196" s="234"/>
      <c r="J4196" s="234"/>
    </row>
    <row r="4197" spans="2:10">
      <c r="B4197" s="232"/>
      <c r="E4197" s="232"/>
      <c r="F4197" s="234"/>
      <c r="H4197" s="234"/>
      <c r="I4197" s="234"/>
      <c r="J4197" s="234"/>
    </row>
    <row r="4198" spans="2:10">
      <c r="B4198" s="232"/>
      <c r="E4198" s="232"/>
      <c r="F4198" s="234"/>
      <c r="H4198" s="234"/>
      <c r="I4198" s="234"/>
      <c r="J4198" s="234"/>
    </row>
    <row r="4199" spans="2:10">
      <c r="B4199" s="232"/>
      <c r="E4199" s="232"/>
      <c r="F4199" s="234"/>
      <c r="H4199" s="234"/>
      <c r="I4199" s="234"/>
      <c r="J4199" s="234"/>
    </row>
    <row r="4200" spans="2:10">
      <c r="B4200" s="232"/>
      <c r="E4200" s="232"/>
      <c r="F4200" s="234"/>
      <c r="H4200" s="234"/>
      <c r="I4200" s="234"/>
      <c r="J4200" s="234"/>
    </row>
    <row r="4201" spans="2:10">
      <c r="B4201" s="232"/>
      <c r="E4201" s="232"/>
      <c r="F4201" s="234"/>
      <c r="H4201" s="234"/>
      <c r="I4201" s="234"/>
      <c r="J4201" s="234"/>
    </row>
    <row r="4202" spans="2:10">
      <c r="B4202" s="232"/>
      <c r="E4202" s="232"/>
      <c r="F4202" s="234"/>
      <c r="H4202" s="234"/>
      <c r="I4202" s="234"/>
      <c r="J4202" s="234"/>
    </row>
    <row r="4203" spans="2:10">
      <c r="B4203" s="232"/>
      <c r="E4203" s="232"/>
      <c r="F4203" s="234"/>
      <c r="H4203" s="234"/>
      <c r="I4203" s="234"/>
      <c r="J4203" s="234"/>
    </row>
    <row r="4204" spans="2:10">
      <c r="B4204" s="232"/>
      <c r="E4204" s="232"/>
      <c r="F4204" s="234"/>
      <c r="H4204" s="234"/>
      <c r="I4204" s="234"/>
      <c r="J4204" s="234"/>
    </row>
    <row r="4205" spans="2:10">
      <c r="B4205" s="232"/>
      <c r="E4205" s="232"/>
      <c r="F4205" s="234"/>
      <c r="H4205" s="234"/>
      <c r="I4205" s="234"/>
      <c r="J4205" s="234"/>
    </row>
    <row r="4206" spans="2:10">
      <c r="B4206" s="232"/>
      <c r="E4206" s="232"/>
      <c r="F4206" s="234"/>
      <c r="H4206" s="234"/>
      <c r="I4206" s="234"/>
      <c r="J4206" s="234"/>
    </row>
    <row r="4207" spans="2:10">
      <c r="B4207" s="232"/>
      <c r="E4207" s="232"/>
      <c r="F4207" s="234"/>
      <c r="H4207" s="234"/>
      <c r="I4207" s="234"/>
      <c r="J4207" s="234"/>
    </row>
    <row r="4208" spans="2:10">
      <c r="B4208" s="232"/>
      <c r="E4208" s="232"/>
      <c r="F4208" s="234"/>
      <c r="H4208" s="234"/>
      <c r="I4208" s="234"/>
      <c r="J4208" s="234"/>
    </row>
    <row r="4209" spans="2:10">
      <c r="B4209" s="232"/>
      <c r="E4209" s="232"/>
      <c r="F4209" s="234"/>
      <c r="H4209" s="234"/>
      <c r="I4209" s="234"/>
      <c r="J4209" s="234"/>
    </row>
    <row r="4210" spans="2:10">
      <c r="B4210" s="232"/>
      <c r="E4210" s="232"/>
      <c r="F4210" s="234"/>
      <c r="H4210" s="234"/>
      <c r="I4210" s="234"/>
      <c r="J4210" s="234"/>
    </row>
    <row r="4211" spans="2:10">
      <c r="B4211" s="232"/>
      <c r="E4211" s="232"/>
      <c r="F4211" s="234"/>
      <c r="H4211" s="234"/>
      <c r="I4211" s="234"/>
      <c r="J4211" s="234"/>
    </row>
    <row r="4212" spans="2:10">
      <c r="B4212" s="232"/>
      <c r="E4212" s="232"/>
      <c r="F4212" s="234"/>
      <c r="H4212" s="234"/>
      <c r="I4212" s="234"/>
      <c r="J4212" s="234"/>
    </row>
    <row r="4213" spans="2:10">
      <c r="B4213" s="232"/>
      <c r="E4213" s="232"/>
      <c r="F4213" s="234"/>
      <c r="H4213" s="234"/>
      <c r="I4213" s="234"/>
      <c r="J4213" s="234"/>
    </row>
    <row r="4214" spans="2:10">
      <c r="B4214" s="232"/>
      <c r="E4214" s="232"/>
      <c r="F4214" s="234"/>
      <c r="H4214" s="234"/>
      <c r="I4214" s="234"/>
      <c r="J4214" s="234"/>
    </row>
    <row r="4215" spans="2:10">
      <c r="B4215" s="232"/>
      <c r="E4215" s="232"/>
      <c r="F4215" s="234"/>
      <c r="H4215" s="234"/>
      <c r="I4215" s="234"/>
      <c r="J4215" s="234"/>
    </row>
    <row r="4216" spans="2:10">
      <c r="B4216" s="232"/>
      <c r="E4216" s="232"/>
      <c r="F4216" s="234"/>
      <c r="H4216" s="234"/>
      <c r="I4216" s="234"/>
      <c r="J4216" s="234"/>
    </row>
    <row r="4217" spans="2:10">
      <c r="B4217" s="232"/>
      <c r="E4217" s="232"/>
      <c r="F4217" s="234"/>
      <c r="H4217" s="234"/>
      <c r="I4217" s="234"/>
      <c r="J4217" s="234"/>
    </row>
    <row r="4218" spans="2:10">
      <c r="B4218" s="232"/>
      <c r="E4218" s="232"/>
      <c r="F4218" s="234"/>
      <c r="H4218" s="234"/>
      <c r="I4218" s="234"/>
      <c r="J4218" s="234"/>
    </row>
    <row r="4219" spans="2:10">
      <c r="B4219" s="232"/>
      <c r="E4219" s="232"/>
      <c r="F4219" s="234"/>
      <c r="H4219" s="234"/>
      <c r="I4219" s="234"/>
      <c r="J4219" s="234"/>
    </row>
    <row r="4220" spans="2:10">
      <c r="B4220" s="232"/>
      <c r="E4220" s="232"/>
      <c r="F4220" s="234"/>
      <c r="H4220" s="234"/>
      <c r="I4220" s="234"/>
      <c r="J4220" s="234"/>
    </row>
    <row r="4221" spans="2:10">
      <c r="B4221" s="232"/>
      <c r="E4221" s="232"/>
      <c r="F4221" s="234"/>
      <c r="H4221" s="234"/>
      <c r="I4221" s="234"/>
      <c r="J4221" s="234"/>
    </row>
    <row r="4222" spans="2:10">
      <c r="B4222" s="232"/>
      <c r="E4222" s="232"/>
      <c r="F4222" s="234"/>
      <c r="H4222" s="234"/>
      <c r="I4222" s="234"/>
      <c r="J4222" s="234"/>
    </row>
    <row r="4223" spans="2:10">
      <c r="B4223" s="232"/>
      <c r="E4223" s="232"/>
      <c r="F4223" s="234"/>
      <c r="H4223" s="234"/>
      <c r="I4223" s="234"/>
      <c r="J4223" s="234"/>
    </row>
    <row r="4224" spans="2:10">
      <c r="B4224" s="232"/>
      <c r="E4224" s="232"/>
      <c r="F4224" s="234"/>
      <c r="H4224" s="234"/>
      <c r="I4224" s="234"/>
      <c r="J4224" s="234"/>
    </row>
    <row r="4225" spans="2:10">
      <c r="B4225" s="232"/>
      <c r="E4225" s="232"/>
      <c r="F4225" s="234"/>
      <c r="H4225" s="234"/>
      <c r="I4225" s="234"/>
      <c r="J4225" s="234"/>
    </row>
    <row r="4226" spans="2:10">
      <c r="B4226" s="232"/>
      <c r="E4226" s="232"/>
      <c r="F4226" s="234"/>
      <c r="H4226" s="234"/>
      <c r="I4226" s="234"/>
      <c r="J4226" s="234"/>
    </row>
    <row r="4227" spans="2:10">
      <c r="B4227" s="232"/>
      <c r="E4227" s="232"/>
      <c r="F4227" s="234"/>
      <c r="H4227" s="234"/>
      <c r="I4227" s="234"/>
      <c r="J4227" s="234"/>
    </row>
    <row r="4228" spans="2:10">
      <c r="B4228" s="232"/>
      <c r="E4228" s="232"/>
      <c r="F4228" s="234"/>
      <c r="H4228" s="234"/>
      <c r="I4228" s="234"/>
      <c r="J4228" s="234"/>
    </row>
    <row r="4229" spans="2:10">
      <c r="B4229" s="232"/>
      <c r="E4229" s="232"/>
      <c r="F4229" s="234"/>
      <c r="H4229" s="234"/>
      <c r="I4229" s="234"/>
      <c r="J4229" s="234"/>
    </row>
    <row r="4230" spans="2:10">
      <c r="B4230" s="232"/>
      <c r="E4230" s="232"/>
      <c r="F4230" s="234"/>
      <c r="H4230" s="234"/>
      <c r="I4230" s="234"/>
      <c r="J4230" s="234"/>
    </row>
    <row r="4231" spans="2:10">
      <c r="B4231" s="232"/>
      <c r="E4231" s="232"/>
      <c r="F4231" s="234"/>
      <c r="H4231" s="234"/>
      <c r="I4231" s="234"/>
      <c r="J4231" s="234"/>
    </row>
    <row r="4232" spans="2:10">
      <c r="B4232" s="232"/>
      <c r="E4232" s="232"/>
      <c r="F4232" s="234"/>
      <c r="H4232" s="234"/>
      <c r="I4232" s="234"/>
      <c r="J4232" s="234"/>
    </row>
    <row r="4233" spans="2:10">
      <c r="B4233" s="232"/>
      <c r="E4233" s="232"/>
      <c r="F4233" s="234"/>
      <c r="H4233" s="234"/>
      <c r="I4233" s="234"/>
      <c r="J4233" s="234"/>
    </row>
    <row r="4234" spans="2:10">
      <c r="B4234" s="232"/>
      <c r="E4234" s="232"/>
      <c r="F4234" s="234"/>
      <c r="H4234" s="234"/>
      <c r="I4234" s="234"/>
      <c r="J4234" s="234"/>
    </row>
    <row r="4235" spans="2:10">
      <c r="B4235" s="232"/>
      <c r="E4235" s="232"/>
      <c r="F4235" s="234"/>
      <c r="H4235" s="234"/>
      <c r="I4235" s="234"/>
      <c r="J4235" s="234"/>
    </row>
    <row r="4236" spans="2:10">
      <c r="B4236" s="232"/>
      <c r="E4236" s="232"/>
      <c r="F4236" s="234"/>
      <c r="H4236" s="234"/>
      <c r="I4236" s="234"/>
      <c r="J4236" s="234"/>
    </row>
    <row r="4237" spans="2:10">
      <c r="B4237" s="232"/>
      <c r="E4237" s="232"/>
      <c r="F4237" s="234"/>
      <c r="H4237" s="234"/>
      <c r="I4237" s="234"/>
      <c r="J4237" s="234"/>
    </row>
    <row r="4238" spans="2:10">
      <c r="B4238" s="232"/>
      <c r="E4238" s="232"/>
      <c r="F4238" s="234"/>
      <c r="H4238" s="234"/>
      <c r="I4238" s="234"/>
      <c r="J4238" s="234"/>
    </row>
    <row r="4239" spans="2:10">
      <c r="B4239" s="232"/>
      <c r="E4239" s="232"/>
      <c r="F4239" s="234"/>
      <c r="H4239" s="234"/>
      <c r="I4239" s="234"/>
      <c r="J4239" s="234"/>
    </row>
    <row r="4240" spans="2:10">
      <c r="B4240" s="232"/>
      <c r="E4240" s="232"/>
      <c r="F4240" s="234"/>
      <c r="H4240" s="234"/>
      <c r="I4240" s="234"/>
      <c r="J4240" s="234"/>
    </row>
    <row r="4241" spans="2:10">
      <c r="B4241" s="232"/>
      <c r="E4241" s="232"/>
      <c r="F4241" s="234"/>
      <c r="H4241" s="234"/>
      <c r="I4241" s="234"/>
      <c r="J4241" s="234"/>
    </row>
    <row r="4242" spans="2:10">
      <c r="B4242" s="232"/>
      <c r="E4242" s="232"/>
      <c r="F4242" s="234"/>
      <c r="H4242" s="234"/>
      <c r="I4242" s="234"/>
      <c r="J4242" s="234"/>
    </row>
    <row r="4243" spans="2:10">
      <c r="B4243" s="232"/>
      <c r="E4243" s="232"/>
      <c r="F4243" s="234"/>
      <c r="H4243" s="234"/>
      <c r="I4243" s="234"/>
      <c r="J4243" s="234"/>
    </row>
    <row r="4244" spans="2:10">
      <c r="B4244" s="232"/>
      <c r="E4244" s="232"/>
      <c r="F4244" s="234"/>
      <c r="H4244" s="234"/>
      <c r="I4244" s="234"/>
      <c r="J4244" s="234"/>
    </row>
    <row r="4245" spans="2:10">
      <c r="B4245" s="232"/>
      <c r="E4245" s="232"/>
      <c r="F4245" s="234"/>
      <c r="H4245" s="234"/>
      <c r="I4245" s="234"/>
      <c r="J4245" s="234"/>
    </row>
    <row r="4246" spans="2:10">
      <c r="B4246" s="232"/>
      <c r="E4246" s="232"/>
      <c r="F4246" s="234"/>
      <c r="H4246" s="234"/>
      <c r="I4246" s="234"/>
      <c r="J4246" s="234"/>
    </row>
    <row r="4247" spans="2:10">
      <c r="B4247" s="232"/>
      <c r="E4247" s="232"/>
      <c r="F4247" s="234"/>
      <c r="H4247" s="234"/>
      <c r="I4247" s="234"/>
      <c r="J4247" s="234"/>
    </row>
    <row r="4248" spans="2:10">
      <c r="B4248" s="232"/>
      <c r="E4248" s="232"/>
      <c r="F4248" s="234"/>
      <c r="H4248" s="234"/>
      <c r="I4248" s="234"/>
      <c r="J4248" s="234"/>
    </row>
    <row r="4249" spans="2:10">
      <c r="B4249" s="232"/>
      <c r="E4249" s="232"/>
      <c r="F4249" s="234"/>
      <c r="H4249" s="234"/>
      <c r="I4249" s="234"/>
      <c r="J4249" s="234"/>
    </row>
    <row r="4250" spans="2:10">
      <c r="B4250" s="232"/>
      <c r="E4250" s="232"/>
      <c r="F4250" s="234"/>
      <c r="H4250" s="234"/>
      <c r="I4250" s="234"/>
      <c r="J4250" s="234"/>
    </row>
    <row r="4251" spans="2:10">
      <c r="B4251" s="232"/>
      <c r="E4251" s="232"/>
      <c r="F4251" s="234"/>
      <c r="H4251" s="234"/>
      <c r="I4251" s="234"/>
      <c r="J4251" s="234"/>
    </row>
    <row r="4252" spans="2:10">
      <c r="B4252" s="232"/>
      <c r="E4252" s="232"/>
      <c r="F4252" s="234"/>
      <c r="H4252" s="234"/>
      <c r="I4252" s="234"/>
      <c r="J4252" s="234"/>
    </row>
    <row r="4253" spans="2:10">
      <c r="B4253" s="232"/>
      <c r="E4253" s="232"/>
      <c r="F4253" s="234"/>
      <c r="H4253" s="234"/>
      <c r="I4253" s="234"/>
      <c r="J4253" s="234"/>
    </row>
    <row r="4254" spans="2:10">
      <c r="B4254" s="232"/>
      <c r="E4254" s="232"/>
      <c r="F4254" s="234"/>
      <c r="H4254" s="234"/>
      <c r="I4254" s="234"/>
      <c r="J4254" s="234"/>
    </row>
    <row r="4255" spans="2:10">
      <c r="B4255" s="232"/>
      <c r="E4255" s="232"/>
      <c r="F4255" s="234"/>
      <c r="H4255" s="234"/>
      <c r="I4255" s="234"/>
      <c r="J4255" s="234"/>
    </row>
    <row r="4256" spans="2:10">
      <c r="B4256" s="232"/>
      <c r="E4256" s="232"/>
      <c r="F4256" s="234"/>
      <c r="H4256" s="234"/>
      <c r="I4256" s="234"/>
      <c r="J4256" s="234"/>
    </row>
    <row r="4257" spans="2:10">
      <c r="B4257" s="232"/>
      <c r="E4257" s="232"/>
      <c r="F4257" s="234"/>
      <c r="H4257" s="234"/>
      <c r="I4257" s="234"/>
      <c r="J4257" s="234"/>
    </row>
    <row r="4258" spans="2:10">
      <c r="B4258" s="232"/>
      <c r="E4258" s="232"/>
      <c r="F4258" s="234"/>
      <c r="H4258" s="234"/>
      <c r="I4258" s="234"/>
      <c r="J4258" s="234"/>
    </row>
    <row r="4259" spans="2:10">
      <c r="B4259" s="232"/>
      <c r="E4259" s="232"/>
      <c r="F4259" s="234"/>
      <c r="H4259" s="234"/>
      <c r="I4259" s="234"/>
      <c r="J4259" s="234"/>
    </row>
    <row r="4260" spans="2:10">
      <c r="B4260" s="232"/>
      <c r="E4260" s="232"/>
      <c r="F4260" s="234"/>
      <c r="H4260" s="234"/>
      <c r="I4260" s="234"/>
      <c r="J4260" s="234"/>
    </row>
    <row r="4261" spans="2:10">
      <c r="B4261" s="232"/>
      <c r="E4261" s="232"/>
      <c r="F4261" s="234"/>
      <c r="H4261" s="234"/>
      <c r="I4261" s="234"/>
      <c r="J4261" s="234"/>
    </row>
    <row r="4262" spans="2:10">
      <c r="B4262" s="232"/>
      <c r="E4262" s="232"/>
      <c r="F4262" s="234"/>
      <c r="H4262" s="234"/>
      <c r="I4262" s="234"/>
      <c r="J4262" s="234"/>
    </row>
    <row r="4263" spans="2:10">
      <c r="B4263" s="232"/>
      <c r="E4263" s="232"/>
      <c r="F4263" s="234"/>
      <c r="H4263" s="234"/>
      <c r="I4263" s="234"/>
      <c r="J4263" s="234"/>
    </row>
    <row r="4264" spans="2:10">
      <c r="B4264" s="232"/>
      <c r="E4264" s="232"/>
      <c r="F4264" s="234"/>
      <c r="H4264" s="234"/>
      <c r="I4264" s="234"/>
      <c r="J4264" s="234"/>
    </row>
    <row r="4265" spans="2:10">
      <c r="B4265" s="232"/>
      <c r="E4265" s="232"/>
      <c r="F4265" s="234"/>
      <c r="H4265" s="234"/>
      <c r="I4265" s="234"/>
      <c r="J4265" s="234"/>
    </row>
    <row r="4266" spans="2:10">
      <c r="B4266" s="232"/>
      <c r="E4266" s="232"/>
      <c r="F4266" s="234"/>
      <c r="H4266" s="234"/>
      <c r="I4266" s="234"/>
      <c r="J4266" s="234"/>
    </row>
    <row r="4267" spans="2:10">
      <c r="B4267" s="232"/>
      <c r="E4267" s="232"/>
      <c r="F4267" s="234"/>
      <c r="H4267" s="234"/>
      <c r="I4267" s="234"/>
      <c r="J4267" s="234"/>
    </row>
    <row r="4268" spans="2:10">
      <c r="B4268" s="232"/>
      <c r="E4268" s="232"/>
      <c r="F4268" s="234"/>
      <c r="H4268" s="234"/>
      <c r="I4268" s="234"/>
      <c r="J4268" s="234"/>
    </row>
    <row r="4269" spans="2:10">
      <c r="B4269" s="232"/>
      <c r="E4269" s="232"/>
      <c r="F4269" s="234"/>
      <c r="H4269" s="234"/>
      <c r="I4269" s="234"/>
      <c r="J4269" s="234"/>
    </row>
    <row r="4270" spans="2:10">
      <c r="B4270" s="232"/>
      <c r="E4270" s="232"/>
      <c r="F4270" s="234"/>
      <c r="H4270" s="234"/>
      <c r="I4270" s="234"/>
      <c r="J4270" s="234"/>
    </row>
    <row r="4271" spans="2:10">
      <c r="B4271" s="232"/>
      <c r="E4271" s="232"/>
      <c r="F4271" s="234"/>
      <c r="H4271" s="234"/>
      <c r="I4271" s="234"/>
      <c r="J4271" s="234"/>
    </row>
    <row r="4272" spans="2:10">
      <c r="B4272" s="232"/>
      <c r="E4272" s="232"/>
      <c r="F4272" s="234"/>
      <c r="H4272" s="234"/>
      <c r="I4272" s="234"/>
      <c r="J4272" s="234"/>
    </row>
    <row r="4273" spans="2:10">
      <c r="B4273" s="232"/>
      <c r="E4273" s="232"/>
      <c r="F4273" s="234"/>
      <c r="H4273" s="234"/>
      <c r="I4273" s="234"/>
      <c r="J4273" s="234"/>
    </row>
    <row r="4274" spans="2:10">
      <c r="B4274" s="232"/>
      <c r="E4274" s="232"/>
      <c r="F4274" s="234"/>
      <c r="H4274" s="234"/>
      <c r="I4274" s="234"/>
      <c r="J4274" s="234"/>
    </row>
    <row r="4275" spans="2:10">
      <c r="B4275" s="232"/>
      <c r="E4275" s="232"/>
      <c r="F4275" s="234"/>
      <c r="H4275" s="234"/>
      <c r="I4275" s="234"/>
      <c r="J4275" s="234"/>
    </row>
    <row r="4276" spans="2:10">
      <c r="B4276" s="232"/>
      <c r="E4276" s="232"/>
      <c r="F4276" s="234"/>
      <c r="H4276" s="234"/>
      <c r="I4276" s="234"/>
      <c r="J4276" s="234"/>
    </row>
    <row r="4277" spans="2:10">
      <c r="B4277" s="232"/>
      <c r="E4277" s="232"/>
      <c r="F4277" s="234"/>
      <c r="H4277" s="234"/>
      <c r="I4277" s="234"/>
      <c r="J4277" s="234"/>
    </row>
    <row r="4278" spans="2:10">
      <c r="B4278" s="232"/>
      <c r="E4278" s="232"/>
      <c r="F4278" s="234"/>
      <c r="H4278" s="234"/>
      <c r="I4278" s="234"/>
      <c r="J4278" s="234"/>
    </row>
    <row r="4279" spans="2:10">
      <c r="B4279" s="232"/>
      <c r="E4279" s="232"/>
      <c r="F4279" s="234"/>
      <c r="H4279" s="234"/>
      <c r="I4279" s="234"/>
      <c r="J4279" s="234"/>
    </row>
    <row r="4280" spans="2:10">
      <c r="B4280" s="232"/>
      <c r="E4280" s="232"/>
      <c r="F4280" s="234"/>
      <c r="H4280" s="234"/>
      <c r="I4280" s="234"/>
      <c r="J4280" s="234"/>
    </row>
    <row r="4281" spans="2:10">
      <c r="B4281" s="232"/>
      <c r="E4281" s="232"/>
      <c r="F4281" s="234"/>
      <c r="H4281" s="234"/>
      <c r="I4281" s="234"/>
      <c r="J4281" s="234"/>
    </row>
    <row r="4282" spans="2:10">
      <c r="B4282" s="232"/>
      <c r="E4282" s="232"/>
      <c r="F4282" s="234"/>
      <c r="H4282" s="234"/>
      <c r="I4282" s="234"/>
      <c r="J4282" s="234"/>
    </row>
    <row r="4283" spans="2:10">
      <c r="B4283" s="232"/>
      <c r="E4283" s="232"/>
      <c r="F4283" s="234"/>
      <c r="H4283" s="234"/>
      <c r="I4283" s="234"/>
      <c r="J4283" s="234"/>
    </row>
    <row r="4284" spans="2:10">
      <c r="B4284" s="232"/>
      <c r="E4284" s="232"/>
      <c r="F4284" s="234"/>
      <c r="H4284" s="234"/>
      <c r="I4284" s="234"/>
      <c r="J4284" s="234"/>
    </row>
    <row r="4285" spans="2:10">
      <c r="B4285" s="232"/>
      <c r="E4285" s="232"/>
      <c r="F4285" s="234"/>
      <c r="H4285" s="234"/>
      <c r="I4285" s="234"/>
      <c r="J4285" s="234"/>
    </row>
    <row r="4286" spans="2:10">
      <c r="B4286" s="232"/>
      <c r="E4286" s="232"/>
      <c r="F4286" s="234"/>
      <c r="H4286" s="234"/>
      <c r="I4286" s="234"/>
      <c r="J4286" s="234"/>
    </row>
    <row r="4287" spans="2:10">
      <c r="B4287" s="232"/>
      <c r="E4287" s="232"/>
      <c r="F4287" s="234"/>
      <c r="H4287" s="234"/>
      <c r="I4287" s="234"/>
      <c r="J4287" s="234"/>
    </row>
    <row r="4288" spans="2:10">
      <c r="B4288" s="232"/>
      <c r="E4288" s="232"/>
      <c r="F4288" s="234"/>
      <c r="H4288" s="234"/>
      <c r="I4288" s="234"/>
      <c r="J4288" s="234"/>
    </row>
    <row r="4289" spans="2:10">
      <c r="B4289" s="232"/>
      <c r="E4289" s="232"/>
      <c r="F4289" s="234"/>
      <c r="H4289" s="234"/>
      <c r="I4289" s="234"/>
      <c r="J4289" s="234"/>
    </row>
    <row r="4290" spans="2:10">
      <c r="B4290" s="232"/>
      <c r="E4290" s="232"/>
      <c r="F4290" s="234"/>
      <c r="H4290" s="234"/>
      <c r="I4290" s="234"/>
      <c r="J4290" s="234"/>
    </row>
    <row r="4291" spans="2:10">
      <c r="B4291" s="232"/>
      <c r="E4291" s="232"/>
      <c r="F4291" s="234"/>
      <c r="H4291" s="234"/>
      <c r="I4291" s="234"/>
      <c r="J4291" s="234"/>
    </row>
    <row r="4292" spans="2:10">
      <c r="B4292" s="232"/>
      <c r="E4292" s="232"/>
      <c r="F4292" s="234"/>
      <c r="H4292" s="234"/>
      <c r="I4292" s="234"/>
      <c r="J4292" s="234"/>
    </row>
    <row r="4293" spans="2:10">
      <c r="B4293" s="232"/>
      <c r="E4293" s="232"/>
      <c r="F4293" s="234"/>
      <c r="H4293" s="234"/>
      <c r="I4293" s="234"/>
      <c r="J4293" s="234"/>
    </row>
    <row r="4294" spans="2:10">
      <c r="B4294" s="232"/>
      <c r="E4294" s="232"/>
      <c r="F4294" s="234"/>
      <c r="H4294" s="234"/>
      <c r="I4294" s="234"/>
      <c r="J4294" s="234"/>
    </row>
    <row r="4295" spans="2:10">
      <c r="B4295" s="232"/>
      <c r="E4295" s="232"/>
      <c r="F4295" s="234"/>
      <c r="H4295" s="234"/>
      <c r="I4295" s="234"/>
      <c r="J4295" s="234"/>
    </row>
    <row r="4296" spans="2:10">
      <c r="B4296" s="232"/>
      <c r="E4296" s="232"/>
      <c r="F4296" s="234"/>
      <c r="H4296" s="234"/>
      <c r="I4296" s="234"/>
      <c r="J4296" s="234"/>
    </row>
    <row r="4297" spans="2:10">
      <c r="B4297" s="232"/>
      <c r="E4297" s="232"/>
      <c r="F4297" s="234"/>
      <c r="H4297" s="234"/>
      <c r="I4297" s="234"/>
      <c r="J4297" s="234"/>
    </row>
    <row r="4298" spans="2:10">
      <c r="B4298" s="232"/>
      <c r="E4298" s="232"/>
      <c r="F4298" s="234"/>
      <c r="H4298" s="234"/>
      <c r="I4298" s="234"/>
      <c r="J4298" s="234"/>
    </row>
    <row r="4299" spans="2:10">
      <c r="B4299" s="232"/>
      <c r="E4299" s="232"/>
      <c r="F4299" s="234"/>
      <c r="H4299" s="234"/>
      <c r="I4299" s="234"/>
      <c r="J4299" s="234"/>
    </row>
    <row r="4300" spans="2:10">
      <c r="B4300" s="232"/>
      <c r="E4300" s="232"/>
      <c r="F4300" s="234"/>
      <c r="H4300" s="234"/>
      <c r="I4300" s="234"/>
      <c r="J4300" s="234"/>
    </row>
    <row r="4301" spans="2:10">
      <c r="B4301" s="232"/>
      <c r="E4301" s="232"/>
      <c r="F4301" s="234"/>
      <c r="H4301" s="234"/>
      <c r="I4301" s="234"/>
      <c r="J4301" s="234"/>
    </row>
    <row r="4302" spans="2:10">
      <c r="B4302" s="232"/>
      <c r="E4302" s="232"/>
      <c r="F4302" s="234"/>
      <c r="H4302" s="234"/>
      <c r="I4302" s="234"/>
      <c r="J4302" s="234"/>
    </row>
    <row r="4303" spans="2:10">
      <c r="B4303" s="232"/>
      <c r="E4303" s="232"/>
      <c r="F4303" s="234"/>
      <c r="H4303" s="234"/>
      <c r="I4303" s="234"/>
      <c r="J4303" s="234"/>
    </row>
    <row r="4304" spans="2:10">
      <c r="B4304" s="232"/>
      <c r="E4304" s="232"/>
      <c r="F4304" s="234"/>
      <c r="H4304" s="234"/>
      <c r="I4304" s="234"/>
      <c r="J4304" s="234"/>
    </row>
    <row r="4305" spans="2:10">
      <c r="B4305" s="232"/>
      <c r="E4305" s="232"/>
      <c r="F4305" s="234"/>
      <c r="H4305" s="234"/>
      <c r="I4305" s="234"/>
      <c r="J4305" s="234"/>
    </row>
    <row r="4306" spans="2:10">
      <c r="B4306" s="232"/>
      <c r="E4306" s="232"/>
      <c r="F4306" s="234"/>
      <c r="H4306" s="234"/>
      <c r="I4306" s="234"/>
      <c r="J4306" s="234"/>
    </row>
    <row r="4307" spans="2:10">
      <c r="B4307" s="232"/>
      <c r="E4307" s="232"/>
      <c r="F4307" s="234"/>
      <c r="H4307" s="234"/>
      <c r="I4307" s="234"/>
      <c r="J4307" s="234"/>
    </row>
    <row r="4308" spans="2:10">
      <c r="B4308" s="232"/>
      <c r="E4308" s="232"/>
      <c r="F4308" s="234"/>
      <c r="H4308" s="234"/>
      <c r="I4308" s="234"/>
      <c r="J4308" s="234"/>
    </row>
    <row r="4309" spans="2:10">
      <c r="B4309" s="232"/>
      <c r="E4309" s="232"/>
      <c r="F4309" s="234"/>
      <c r="H4309" s="234"/>
      <c r="I4309" s="234"/>
      <c r="J4309" s="234"/>
    </row>
    <row r="4310" spans="2:10">
      <c r="B4310" s="232"/>
      <c r="E4310" s="232"/>
      <c r="F4310" s="234"/>
      <c r="H4310" s="234"/>
      <c r="I4310" s="234"/>
      <c r="J4310" s="234"/>
    </row>
    <row r="4311" spans="2:10">
      <c r="B4311" s="232"/>
      <c r="E4311" s="232"/>
      <c r="F4311" s="234"/>
      <c r="H4311" s="234"/>
      <c r="I4311" s="234"/>
      <c r="J4311" s="234"/>
    </row>
    <row r="4312" spans="2:10">
      <c r="B4312" s="232"/>
      <c r="E4312" s="232"/>
      <c r="F4312" s="234"/>
      <c r="H4312" s="234"/>
      <c r="I4312" s="234"/>
      <c r="J4312" s="234"/>
    </row>
    <row r="4313" spans="2:10">
      <c r="B4313" s="232"/>
      <c r="E4313" s="232"/>
      <c r="F4313" s="234"/>
      <c r="H4313" s="234"/>
      <c r="I4313" s="234"/>
      <c r="J4313" s="234"/>
    </row>
    <row r="4314" spans="2:10">
      <c r="B4314" s="232"/>
      <c r="E4314" s="232"/>
      <c r="F4314" s="234"/>
      <c r="H4314" s="234"/>
      <c r="I4314" s="234"/>
      <c r="J4314" s="234"/>
    </row>
    <row r="4315" spans="2:10">
      <c r="B4315" s="232"/>
      <c r="E4315" s="232"/>
      <c r="F4315" s="234"/>
      <c r="H4315" s="234"/>
      <c r="I4315" s="234"/>
      <c r="J4315" s="234"/>
    </row>
    <row r="4316" spans="2:10">
      <c r="B4316" s="232"/>
      <c r="E4316" s="232"/>
      <c r="F4316" s="234"/>
      <c r="H4316" s="234"/>
      <c r="I4316" s="234"/>
      <c r="J4316" s="234"/>
    </row>
    <row r="4317" spans="2:10">
      <c r="B4317" s="232"/>
      <c r="E4317" s="232"/>
      <c r="F4317" s="234"/>
      <c r="H4317" s="234"/>
      <c r="I4317" s="234"/>
      <c r="J4317" s="234"/>
    </row>
    <row r="4318" spans="2:10">
      <c r="B4318" s="232"/>
      <c r="E4318" s="232"/>
      <c r="F4318" s="234"/>
      <c r="H4318" s="234"/>
      <c r="I4318" s="234"/>
      <c r="J4318" s="234"/>
    </row>
    <row r="4319" spans="2:10">
      <c r="B4319" s="232"/>
      <c r="E4319" s="232"/>
      <c r="F4319" s="234"/>
      <c r="H4319" s="234"/>
      <c r="I4319" s="234"/>
      <c r="J4319" s="234"/>
    </row>
    <row r="4320" spans="2:10">
      <c r="B4320" s="232"/>
      <c r="E4320" s="232"/>
      <c r="F4320" s="234"/>
      <c r="H4320" s="234"/>
      <c r="I4320" s="234"/>
      <c r="J4320" s="234"/>
    </row>
    <row r="4321" spans="2:10">
      <c r="B4321" s="232"/>
      <c r="E4321" s="232"/>
      <c r="F4321" s="234"/>
      <c r="H4321" s="234"/>
      <c r="I4321" s="234"/>
      <c r="J4321" s="234"/>
    </row>
    <row r="4322" spans="2:10">
      <c r="B4322" s="232"/>
      <c r="E4322" s="232"/>
      <c r="F4322" s="234"/>
      <c r="H4322" s="234"/>
      <c r="I4322" s="234"/>
      <c r="J4322" s="234"/>
    </row>
    <row r="4323" spans="2:10">
      <c r="B4323" s="232"/>
      <c r="E4323" s="232"/>
      <c r="F4323" s="234"/>
      <c r="H4323" s="234"/>
      <c r="I4323" s="234"/>
      <c r="J4323" s="234"/>
    </row>
    <row r="4324" spans="2:10">
      <c r="B4324" s="232"/>
      <c r="E4324" s="232"/>
      <c r="F4324" s="234"/>
      <c r="H4324" s="234"/>
      <c r="I4324" s="234"/>
      <c r="J4324" s="234"/>
    </row>
    <row r="4325" spans="2:10">
      <c r="B4325" s="232"/>
      <c r="E4325" s="232"/>
      <c r="F4325" s="234"/>
      <c r="H4325" s="234"/>
      <c r="I4325" s="234"/>
      <c r="J4325" s="234"/>
    </row>
    <row r="4326" spans="2:10">
      <c r="B4326" s="232"/>
      <c r="E4326" s="232"/>
      <c r="F4326" s="234"/>
      <c r="H4326" s="234"/>
      <c r="I4326" s="234"/>
      <c r="J4326" s="234"/>
    </row>
    <row r="4327" spans="2:10">
      <c r="B4327" s="232"/>
      <c r="E4327" s="232"/>
      <c r="F4327" s="234"/>
      <c r="H4327" s="234"/>
      <c r="I4327" s="234"/>
      <c r="J4327" s="234"/>
    </row>
    <row r="4328" spans="2:10">
      <c r="B4328" s="232"/>
      <c r="E4328" s="232"/>
      <c r="F4328" s="234"/>
      <c r="H4328" s="234"/>
      <c r="I4328" s="234"/>
      <c r="J4328" s="234"/>
    </row>
    <row r="4329" spans="2:10">
      <c r="B4329" s="232"/>
      <c r="E4329" s="232"/>
      <c r="F4329" s="234"/>
      <c r="H4329" s="234"/>
      <c r="I4329" s="234"/>
      <c r="J4329" s="234"/>
    </row>
    <row r="4330" spans="2:10">
      <c r="B4330" s="232"/>
      <c r="E4330" s="232"/>
      <c r="F4330" s="234"/>
      <c r="H4330" s="234"/>
      <c r="I4330" s="234"/>
      <c r="J4330" s="234"/>
    </row>
    <row r="4331" spans="2:10">
      <c r="B4331" s="232"/>
      <c r="E4331" s="232"/>
      <c r="F4331" s="234"/>
      <c r="H4331" s="234"/>
      <c r="I4331" s="234"/>
      <c r="J4331" s="234"/>
    </row>
    <row r="4332" spans="2:10">
      <c r="B4332" s="232"/>
      <c r="E4332" s="232"/>
      <c r="F4332" s="234"/>
      <c r="H4332" s="234"/>
      <c r="I4332" s="234"/>
      <c r="J4332" s="234"/>
    </row>
    <row r="4333" spans="2:10">
      <c r="B4333" s="232"/>
      <c r="E4333" s="232"/>
      <c r="F4333" s="234"/>
      <c r="H4333" s="234"/>
      <c r="I4333" s="234"/>
      <c r="J4333" s="234"/>
    </row>
    <row r="4334" spans="2:10">
      <c r="B4334" s="232"/>
      <c r="E4334" s="232"/>
      <c r="F4334" s="234"/>
      <c r="H4334" s="234"/>
      <c r="I4334" s="234"/>
      <c r="J4334" s="234"/>
    </row>
    <row r="4335" spans="2:10">
      <c r="B4335" s="232"/>
      <c r="E4335" s="232"/>
      <c r="F4335" s="234"/>
      <c r="H4335" s="234"/>
      <c r="I4335" s="234"/>
      <c r="J4335" s="234"/>
    </row>
    <row r="4336" spans="2:10">
      <c r="B4336" s="232"/>
      <c r="E4336" s="232"/>
      <c r="F4336" s="234"/>
      <c r="H4336" s="234"/>
      <c r="I4336" s="234"/>
      <c r="J4336" s="234"/>
    </row>
    <row r="4337" spans="2:10">
      <c r="B4337" s="232"/>
      <c r="E4337" s="232"/>
      <c r="F4337" s="234"/>
      <c r="H4337" s="234"/>
      <c r="I4337" s="234"/>
      <c r="J4337" s="234"/>
    </row>
    <row r="4338" spans="2:10">
      <c r="B4338" s="232"/>
      <c r="E4338" s="232"/>
      <c r="F4338" s="234"/>
      <c r="H4338" s="234"/>
      <c r="I4338" s="234"/>
      <c r="J4338" s="234"/>
    </row>
    <row r="4339" spans="2:10">
      <c r="B4339" s="232"/>
      <c r="E4339" s="232"/>
      <c r="F4339" s="234"/>
      <c r="H4339" s="234"/>
      <c r="I4339" s="234"/>
      <c r="J4339" s="234"/>
    </row>
    <row r="4340" spans="2:10">
      <c r="B4340" s="232"/>
      <c r="E4340" s="232"/>
      <c r="F4340" s="234"/>
      <c r="H4340" s="234"/>
      <c r="I4340" s="234"/>
      <c r="J4340" s="234"/>
    </row>
    <row r="4341" spans="2:10">
      <c r="B4341" s="232"/>
      <c r="E4341" s="232"/>
      <c r="F4341" s="234"/>
      <c r="H4341" s="234"/>
      <c r="I4341" s="234"/>
      <c r="J4341" s="234"/>
    </row>
    <row r="4342" spans="2:10">
      <c r="B4342" s="232"/>
      <c r="E4342" s="232"/>
      <c r="F4342" s="234"/>
      <c r="H4342" s="234"/>
      <c r="I4342" s="234"/>
      <c r="J4342" s="234"/>
    </row>
    <row r="4343" spans="2:10">
      <c r="B4343" s="232"/>
      <c r="E4343" s="232"/>
      <c r="F4343" s="234"/>
      <c r="H4343" s="234"/>
      <c r="I4343" s="234"/>
      <c r="J4343" s="234"/>
    </row>
    <row r="4344" spans="2:10">
      <c r="B4344" s="232"/>
      <c r="E4344" s="232"/>
      <c r="F4344" s="234"/>
      <c r="H4344" s="234"/>
      <c r="I4344" s="234"/>
      <c r="J4344" s="234"/>
    </row>
    <row r="4345" spans="2:10">
      <c r="B4345" s="232"/>
      <c r="E4345" s="232"/>
      <c r="F4345" s="234"/>
      <c r="H4345" s="234"/>
      <c r="I4345" s="234"/>
      <c r="J4345" s="234"/>
    </row>
    <row r="4346" spans="2:10">
      <c r="B4346" s="232"/>
      <c r="E4346" s="232"/>
      <c r="F4346" s="234"/>
      <c r="H4346" s="234"/>
      <c r="I4346" s="234"/>
      <c r="J4346" s="234"/>
    </row>
    <row r="4347" spans="2:10">
      <c r="B4347" s="232"/>
      <c r="E4347" s="232"/>
      <c r="F4347" s="234"/>
      <c r="H4347" s="234"/>
      <c r="I4347" s="234"/>
      <c r="J4347" s="234"/>
    </row>
    <row r="4348" spans="2:10">
      <c r="B4348" s="232"/>
      <c r="E4348" s="232"/>
      <c r="F4348" s="234"/>
      <c r="H4348" s="234"/>
      <c r="I4348" s="234"/>
      <c r="J4348" s="234"/>
    </row>
    <row r="4349" spans="2:10">
      <c r="B4349" s="232"/>
      <c r="E4349" s="232"/>
      <c r="F4349" s="234"/>
      <c r="H4349" s="234"/>
      <c r="I4349" s="234"/>
      <c r="J4349" s="234"/>
    </row>
    <row r="4350" spans="2:10">
      <c r="B4350" s="232"/>
      <c r="E4350" s="232"/>
      <c r="F4350" s="234"/>
      <c r="H4350" s="234"/>
      <c r="I4350" s="234"/>
      <c r="J4350" s="234"/>
    </row>
    <row r="4351" spans="2:10">
      <c r="B4351" s="232"/>
      <c r="E4351" s="232"/>
      <c r="F4351" s="234"/>
      <c r="H4351" s="234"/>
      <c r="I4351" s="234"/>
      <c r="J4351" s="234"/>
    </row>
    <row r="4352" spans="2:10">
      <c r="B4352" s="232"/>
      <c r="E4352" s="232"/>
      <c r="F4352" s="234"/>
      <c r="H4352" s="234"/>
      <c r="I4352" s="234"/>
      <c r="J4352" s="234"/>
    </row>
    <row r="4353" spans="2:10">
      <c r="B4353" s="232"/>
      <c r="E4353" s="232"/>
      <c r="F4353" s="234"/>
      <c r="H4353" s="234"/>
      <c r="I4353" s="234"/>
      <c r="J4353" s="234"/>
    </row>
    <row r="4354" spans="2:10">
      <c r="B4354" s="232"/>
      <c r="E4354" s="232"/>
      <c r="F4354" s="234"/>
      <c r="H4354" s="234"/>
      <c r="I4354" s="234"/>
      <c r="J4354" s="234"/>
    </row>
    <row r="4355" spans="2:10">
      <c r="B4355" s="232"/>
      <c r="E4355" s="232"/>
      <c r="F4355" s="234"/>
      <c r="H4355" s="234"/>
      <c r="I4355" s="234"/>
      <c r="J4355" s="234"/>
    </row>
    <row r="4356" spans="2:10">
      <c r="B4356" s="232"/>
      <c r="E4356" s="232"/>
      <c r="F4356" s="234"/>
      <c r="H4356" s="234"/>
      <c r="I4356" s="234"/>
      <c r="J4356" s="234"/>
    </row>
    <row r="4357" spans="2:10">
      <c r="B4357" s="232"/>
      <c r="E4357" s="232"/>
      <c r="F4357" s="234"/>
      <c r="H4357" s="234"/>
      <c r="I4357" s="234"/>
      <c r="J4357" s="234"/>
    </row>
    <row r="4358" spans="2:10">
      <c r="B4358" s="232"/>
      <c r="E4358" s="232"/>
      <c r="F4358" s="234"/>
      <c r="H4358" s="234"/>
      <c r="I4358" s="234"/>
      <c r="J4358" s="234"/>
    </row>
    <row r="4359" spans="2:10">
      <c r="B4359" s="232"/>
      <c r="E4359" s="232"/>
      <c r="F4359" s="234"/>
      <c r="H4359" s="234"/>
      <c r="I4359" s="234"/>
      <c r="J4359" s="234"/>
    </row>
    <row r="4360" spans="2:10">
      <c r="B4360" s="232"/>
      <c r="E4360" s="232"/>
      <c r="F4360" s="234"/>
      <c r="H4360" s="234"/>
      <c r="I4360" s="234"/>
      <c r="J4360" s="234"/>
    </row>
    <row r="4361" spans="2:10">
      <c r="B4361" s="232"/>
      <c r="E4361" s="232"/>
      <c r="F4361" s="234"/>
      <c r="H4361" s="234"/>
      <c r="I4361" s="234"/>
      <c r="J4361" s="234"/>
    </row>
    <row r="4362" spans="2:10">
      <c r="B4362" s="232"/>
      <c r="E4362" s="232"/>
      <c r="F4362" s="234"/>
      <c r="H4362" s="234"/>
      <c r="I4362" s="234"/>
      <c r="J4362" s="234"/>
    </row>
    <row r="4363" spans="2:10">
      <c r="B4363" s="232"/>
      <c r="E4363" s="232"/>
      <c r="F4363" s="234"/>
      <c r="H4363" s="234"/>
      <c r="I4363" s="234"/>
      <c r="J4363" s="234"/>
    </row>
    <row r="4364" spans="2:10">
      <c r="B4364" s="232"/>
      <c r="E4364" s="232"/>
      <c r="F4364" s="234"/>
      <c r="H4364" s="234"/>
      <c r="I4364" s="234"/>
      <c r="J4364" s="234"/>
    </row>
    <row r="4365" spans="2:10">
      <c r="B4365" s="232"/>
      <c r="E4365" s="232"/>
      <c r="F4365" s="234"/>
      <c r="H4365" s="234"/>
      <c r="I4365" s="234"/>
      <c r="J4365" s="234"/>
    </row>
    <row r="4366" spans="2:10">
      <c r="B4366" s="232"/>
      <c r="E4366" s="232"/>
      <c r="F4366" s="234"/>
      <c r="H4366" s="234"/>
      <c r="I4366" s="234"/>
      <c r="J4366" s="234"/>
    </row>
    <row r="4367" spans="2:10">
      <c r="B4367" s="232"/>
      <c r="E4367" s="232"/>
      <c r="F4367" s="234"/>
      <c r="H4367" s="234"/>
      <c r="I4367" s="234"/>
      <c r="J4367" s="234"/>
    </row>
    <row r="4368" spans="2:10">
      <c r="B4368" s="232"/>
      <c r="E4368" s="232"/>
      <c r="F4368" s="234"/>
      <c r="H4368" s="234"/>
      <c r="I4368" s="234"/>
      <c r="J4368" s="234"/>
    </row>
    <row r="4369" spans="2:10">
      <c r="B4369" s="232"/>
      <c r="E4369" s="232"/>
      <c r="F4369" s="234"/>
      <c r="H4369" s="234"/>
      <c r="I4369" s="234"/>
      <c r="J4369" s="234"/>
    </row>
    <row r="4370" spans="2:10">
      <c r="B4370" s="232"/>
      <c r="E4370" s="232"/>
      <c r="F4370" s="234"/>
      <c r="H4370" s="234"/>
      <c r="I4370" s="234"/>
      <c r="J4370" s="234"/>
    </row>
    <row r="4371" spans="2:10">
      <c r="B4371" s="232"/>
      <c r="E4371" s="232"/>
      <c r="F4371" s="234"/>
      <c r="H4371" s="234"/>
      <c r="I4371" s="234"/>
      <c r="J4371" s="234"/>
    </row>
    <row r="4372" spans="2:10">
      <c r="B4372" s="232"/>
      <c r="E4372" s="232"/>
      <c r="F4372" s="234"/>
      <c r="H4372" s="234"/>
      <c r="I4372" s="234"/>
      <c r="J4372" s="234"/>
    </row>
    <row r="4373" spans="2:10">
      <c r="B4373" s="232"/>
      <c r="E4373" s="232"/>
      <c r="F4373" s="234"/>
      <c r="H4373" s="234"/>
      <c r="I4373" s="234"/>
      <c r="J4373" s="234"/>
    </row>
    <row r="4374" spans="2:10">
      <c r="B4374" s="232"/>
      <c r="E4374" s="232"/>
      <c r="F4374" s="234"/>
      <c r="H4374" s="234"/>
      <c r="I4374" s="234"/>
      <c r="J4374" s="234"/>
    </row>
    <row r="4375" spans="2:10">
      <c r="B4375" s="232"/>
      <c r="E4375" s="232"/>
      <c r="F4375" s="234"/>
      <c r="H4375" s="234"/>
      <c r="I4375" s="234"/>
      <c r="J4375" s="234"/>
    </row>
    <row r="4376" spans="2:10">
      <c r="B4376" s="232"/>
      <c r="E4376" s="232"/>
      <c r="F4376" s="234"/>
      <c r="H4376" s="234"/>
      <c r="I4376" s="234"/>
      <c r="J4376" s="234"/>
    </row>
    <row r="4377" spans="2:10">
      <c r="B4377" s="232"/>
      <c r="E4377" s="232"/>
      <c r="F4377" s="234"/>
      <c r="H4377" s="234"/>
      <c r="I4377" s="234"/>
      <c r="J4377" s="234"/>
    </row>
    <row r="4378" spans="2:10">
      <c r="B4378" s="232"/>
      <c r="E4378" s="232"/>
      <c r="F4378" s="234"/>
      <c r="H4378" s="234"/>
      <c r="I4378" s="234"/>
      <c r="J4378" s="234"/>
    </row>
    <row r="4379" spans="2:10">
      <c r="B4379" s="232"/>
      <c r="E4379" s="232"/>
      <c r="F4379" s="234"/>
      <c r="H4379" s="234"/>
      <c r="I4379" s="234"/>
      <c r="J4379" s="234"/>
    </row>
    <row r="4380" spans="2:10">
      <c r="B4380" s="232"/>
      <c r="E4380" s="232"/>
      <c r="F4380" s="234"/>
      <c r="H4380" s="234"/>
      <c r="I4380" s="234"/>
      <c r="J4380" s="234"/>
    </row>
    <row r="4381" spans="2:10">
      <c r="B4381" s="232"/>
      <c r="E4381" s="232"/>
      <c r="F4381" s="234"/>
      <c r="H4381" s="234"/>
      <c r="I4381" s="234"/>
      <c r="J4381" s="234"/>
    </row>
    <row r="4382" spans="2:10">
      <c r="B4382" s="232"/>
      <c r="E4382" s="232"/>
      <c r="F4382" s="234"/>
      <c r="H4382" s="234"/>
      <c r="I4382" s="234"/>
      <c r="J4382" s="234"/>
    </row>
    <row r="4383" spans="2:10">
      <c r="B4383" s="232"/>
      <c r="E4383" s="232"/>
      <c r="F4383" s="234"/>
      <c r="H4383" s="234"/>
      <c r="I4383" s="234"/>
      <c r="J4383" s="234"/>
    </row>
    <row r="4384" spans="2:10">
      <c r="B4384" s="232"/>
      <c r="E4384" s="232"/>
      <c r="F4384" s="234"/>
      <c r="H4384" s="234"/>
      <c r="I4384" s="234"/>
      <c r="J4384" s="234"/>
    </row>
    <row r="4385" spans="2:10">
      <c r="B4385" s="232"/>
      <c r="E4385" s="232"/>
      <c r="F4385" s="234"/>
      <c r="H4385" s="234"/>
      <c r="I4385" s="234"/>
      <c r="J4385" s="234"/>
    </row>
    <row r="4386" spans="2:10">
      <c r="B4386" s="232"/>
      <c r="E4386" s="232"/>
      <c r="F4386" s="234"/>
      <c r="H4386" s="234"/>
      <c r="I4386" s="234"/>
      <c r="J4386" s="234"/>
    </row>
    <row r="4387" spans="2:10">
      <c r="B4387" s="232"/>
      <c r="E4387" s="232"/>
      <c r="F4387" s="234"/>
      <c r="H4387" s="234"/>
      <c r="I4387" s="234"/>
      <c r="J4387" s="234"/>
    </row>
    <row r="4388" spans="2:10">
      <c r="B4388" s="232"/>
      <c r="E4388" s="232"/>
      <c r="F4388" s="234"/>
      <c r="H4388" s="234"/>
      <c r="I4388" s="234"/>
      <c r="J4388" s="234"/>
    </row>
    <row r="4389" spans="2:10">
      <c r="B4389" s="232"/>
      <c r="E4389" s="232"/>
      <c r="F4389" s="234"/>
      <c r="H4389" s="234"/>
      <c r="I4389" s="234"/>
      <c r="J4389" s="234"/>
    </row>
    <row r="4390" spans="2:10">
      <c r="B4390" s="232"/>
      <c r="E4390" s="232"/>
      <c r="F4390" s="234"/>
      <c r="H4390" s="234"/>
      <c r="I4390" s="234"/>
      <c r="J4390" s="234"/>
    </row>
    <row r="4391" spans="2:10">
      <c r="B4391" s="232"/>
      <c r="E4391" s="232"/>
      <c r="F4391" s="234"/>
      <c r="H4391" s="234"/>
      <c r="I4391" s="234"/>
      <c r="J4391" s="234"/>
    </row>
    <row r="4392" spans="2:10">
      <c r="B4392" s="232"/>
      <c r="E4392" s="232"/>
      <c r="F4392" s="234"/>
      <c r="H4392" s="234"/>
      <c r="I4392" s="234"/>
      <c r="J4392" s="234"/>
    </row>
    <row r="4393" spans="2:10">
      <c r="B4393" s="232"/>
      <c r="E4393" s="232"/>
      <c r="F4393" s="234"/>
      <c r="H4393" s="234"/>
      <c r="I4393" s="234"/>
      <c r="J4393" s="234"/>
    </row>
    <row r="4394" spans="2:10">
      <c r="B4394" s="232"/>
      <c r="E4394" s="232"/>
      <c r="F4394" s="234"/>
      <c r="H4394" s="234"/>
      <c r="I4394" s="234"/>
      <c r="J4394" s="234"/>
    </row>
    <row r="4395" spans="2:10">
      <c r="B4395" s="232"/>
      <c r="E4395" s="232"/>
      <c r="F4395" s="234"/>
      <c r="H4395" s="234"/>
      <c r="I4395" s="234"/>
      <c r="J4395" s="234"/>
    </row>
    <row r="4396" spans="2:10">
      <c r="B4396" s="232"/>
      <c r="E4396" s="232"/>
      <c r="F4396" s="234"/>
      <c r="H4396" s="234"/>
      <c r="I4396" s="234"/>
      <c r="J4396" s="234"/>
    </row>
    <row r="4397" spans="2:10">
      <c r="B4397" s="232"/>
      <c r="E4397" s="232"/>
      <c r="F4397" s="234"/>
      <c r="H4397" s="234"/>
      <c r="I4397" s="234"/>
      <c r="J4397" s="234"/>
    </row>
    <row r="4398" spans="2:10">
      <c r="B4398" s="232"/>
      <c r="E4398" s="232"/>
      <c r="F4398" s="234"/>
      <c r="H4398" s="234"/>
      <c r="I4398" s="234"/>
      <c r="J4398" s="234"/>
    </row>
    <row r="4399" spans="2:10">
      <c r="B4399" s="232"/>
      <c r="E4399" s="232"/>
      <c r="F4399" s="234"/>
      <c r="H4399" s="234"/>
      <c r="I4399" s="234"/>
      <c r="J4399" s="234"/>
    </row>
    <row r="4400" spans="2:10">
      <c r="B4400" s="232"/>
      <c r="E4400" s="232"/>
      <c r="F4400" s="234"/>
      <c r="H4400" s="234"/>
      <c r="I4400" s="234"/>
      <c r="J4400" s="234"/>
    </row>
    <row r="4401" spans="2:10">
      <c r="B4401" s="232"/>
      <c r="E4401" s="232"/>
      <c r="F4401" s="234"/>
      <c r="H4401" s="234"/>
      <c r="I4401" s="234"/>
      <c r="J4401" s="234"/>
    </row>
    <row r="4402" spans="2:10">
      <c r="B4402" s="232"/>
      <c r="E4402" s="232"/>
      <c r="F4402" s="234"/>
      <c r="H4402" s="234"/>
      <c r="I4402" s="234"/>
      <c r="J4402" s="234"/>
    </row>
    <row r="4403" spans="2:10">
      <c r="B4403" s="232"/>
      <c r="E4403" s="232"/>
      <c r="F4403" s="234"/>
      <c r="H4403" s="234"/>
      <c r="I4403" s="234"/>
      <c r="J4403" s="234"/>
    </row>
    <row r="4404" spans="2:10">
      <c r="B4404" s="232"/>
      <c r="E4404" s="232"/>
      <c r="F4404" s="234"/>
      <c r="H4404" s="234"/>
      <c r="I4404" s="234"/>
      <c r="J4404" s="234"/>
    </row>
    <row r="4405" spans="2:10">
      <c r="B4405" s="232"/>
      <c r="E4405" s="232"/>
      <c r="F4405" s="234"/>
      <c r="H4405" s="234"/>
      <c r="I4405" s="234"/>
      <c r="J4405" s="234"/>
    </row>
    <row r="4406" spans="2:10">
      <c r="B4406" s="232"/>
      <c r="E4406" s="232"/>
      <c r="F4406" s="234"/>
      <c r="H4406" s="234"/>
      <c r="I4406" s="234"/>
      <c r="J4406" s="234"/>
    </row>
    <row r="4407" spans="2:10">
      <c r="B4407" s="232"/>
      <c r="E4407" s="232"/>
      <c r="F4407" s="234"/>
      <c r="H4407" s="234"/>
      <c r="I4407" s="234"/>
      <c r="J4407" s="234"/>
    </row>
    <row r="4408" spans="2:10">
      <c r="B4408" s="232"/>
      <c r="E4408" s="232"/>
      <c r="F4408" s="234"/>
      <c r="H4408" s="234"/>
      <c r="I4408" s="234"/>
      <c r="J4408" s="234"/>
    </row>
    <row r="4409" spans="2:10">
      <c r="B4409" s="232"/>
      <c r="E4409" s="232"/>
      <c r="F4409" s="234"/>
      <c r="H4409" s="234"/>
      <c r="I4409" s="234"/>
      <c r="J4409" s="234"/>
    </row>
    <row r="4410" spans="2:10">
      <c r="B4410" s="232"/>
      <c r="E4410" s="232"/>
      <c r="F4410" s="234"/>
      <c r="H4410" s="234"/>
      <c r="I4410" s="234"/>
      <c r="J4410" s="234"/>
    </row>
    <row r="4411" spans="2:10">
      <c r="B4411" s="232"/>
      <c r="E4411" s="232"/>
      <c r="F4411" s="234"/>
      <c r="H4411" s="234"/>
      <c r="I4411" s="234"/>
      <c r="J4411" s="234"/>
    </row>
    <row r="4412" spans="2:10">
      <c r="B4412" s="232"/>
      <c r="E4412" s="232"/>
      <c r="F4412" s="234"/>
      <c r="H4412" s="234"/>
      <c r="I4412" s="234"/>
      <c r="J4412" s="234"/>
    </row>
    <row r="4413" spans="2:10">
      <c r="B4413" s="232"/>
      <c r="E4413" s="232"/>
      <c r="F4413" s="234"/>
      <c r="H4413" s="234"/>
      <c r="I4413" s="234"/>
      <c r="J4413" s="234"/>
    </row>
    <row r="4414" spans="2:10">
      <c r="B4414" s="232"/>
      <c r="E4414" s="232"/>
      <c r="F4414" s="234"/>
      <c r="H4414" s="234"/>
      <c r="I4414" s="234"/>
      <c r="J4414" s="234"/>
    </row>
    <row r="4415" spans="2:10">
      <c r="B4415" s="232"/>
      <c r="E4415" s="232"/>
      <c r="F4415" s="234"/>
      <c r="H4415" s="234"/>
      <c r="I4415" s="234"/>
      <c r="J4415" s="234"/>
    </row>
    <row r="4416" spans="2:10">
      <c r="B4416" s="232"/>
      <c r="E4416" s="232"/>
      <c r="F4416" s="234"/>
      <c r="H4416" s="234"/>
      <c r="I4416" s="234"/>
      <c r="J4416" s="234"/>
    </row>
    <row r="4417" spans="2:10">
      <c r="B4417" s="232"/>
      <c r="E4417" s="232"/>
      <c r="F4417" s="234"/>
      <c r="H4417" s="234"/>
      <c r="I4417" s="234"/>
      <c r="J4417" s="234"/>
    </row>
    <row r="4418" spans="2:10">
      <c r="B4418" s="232"/>
      <c r="E4418" s="232"/>
      <c r="F4418" s="234"/>
      <c r="H4418" s="234"/>
      <c r="I4418" s="234"/>
      <c r="J4418" s="234"/>
    </row>
    <row r="4419" spans="2:10">
      <c r="B4419" s="232"/>
      <c r="E4419" s="232"/>
      <c r="F4419" s="234"/>
      <c r="H4419" s="234"/>
      <c r="I4419" s="234"/>
      <c r="J4419" s="234"/>
    </row>
    <row r="4420" spans="2:10">
      <c r="B4420" s="232"/>
      <c r="E4420" s="232"/>
      <c r="F4420" s="234"/>
      <c r="H4420" s="234"/>
      <c r="I4420" s="234"/>
      <c r="J4420" s="234"/>
    </row>
    <row r="4421" spans="2:10">
      <c r="B4421" s="232"/>
      <c r="E4421" s="232"/>
      <c r="F4421" s="234"/>
      <c r="H4421" s="234"/>
      <c r="I4421" s="234"/>
      <c r="J4421" s="234"/>
    </row>
    <row r="4422" spans="2:10">
      <c r="B4422" s="232"/>
      <c r="E4422" s="232"/>
      <c r="F4422" s="234"/>
      <c r="H4422" s="234"/>
      <c r="I4422" s="234"/>
      <c r="J4422" s="234"/>
    </row>
    <row r="4423" spans="2:10">
      <c r="B4423" s="232"/>
      <c r="E4423" s="232"/>
      <c r="F4423" s="234"/>
      <c r="H4423" s="234"/>
      <c r="I4423" s="234"/>
      <c r="J4423" s="234"/>
    </row>
    <row r="4424" spans="2:10">
      <c r="B4424" s="232"/>
      <c r="E4424" s="232"/>
      <c r="F4424" s="234"/>
      <c r="H4424" s="234"/>
      <c r="I4424" s="234"/>
      <c r="J4424" s="234"/>
    </row>
    <row r="4425" spans="2:10">
      <c r="B4425" s="232"/>
      <c r="E4425" s="232"/>
      <c r="F4425" s="234"/>
      <c r="H4425" s="234"/>
      <c r="I4425" s="234"/>
      <c r="J4425" s="234"/>
    </row>
    <row r="4426" spans="2:10">
      <c r="B4426" s="232"/>
      <c r="E4426" s="232"/>
      <c r="F4426" s="234"/>
      <c r="H4426" s="234"/>
      <c r="I4426" s="234"/>
      <c r="J4426" s="234"/>
    </row>
    <row r="4427" spans="2:10">
      <c r="B4427" s="232"/>
      <c r="E4427" s="232"/>
      <c r="F4427" s="234"/>
      <c r="H4427" s="234"/>
      <c r="I4427" s="234"/>
      <c r="J4427" s="234"/>
    </row>
    <row r="4428" spans="2:10">
      <c r="B4428" s="232"/>
      <c r="E4428" s="232"/>
      <c r="F4428" s="234"/>
      <c r="H4428" s="234"/>
      <c r="I4428" s="234"/>
      <c r="J4428" s="234"/>
    </row>
    <row r="4429" spans="2:10">
      <c r="B4429" s="232"/>
      <c r="E4429" s="232"/>
      <c r="F4429" s="234"/>
      <c r="H4429" s="234"/>
      <c r="I4429" s="234"/>
      <c r="J4429" s="234"/>
    </row>
    <row r="4430" spans="2:10">
      <c r="B4430" s="232"/>
      <c r="E4430" s="232"/>
      <c r="F4430" s="234"/>
      <c r="H4430" s="234"/>
      <c r="I4430" s="234"/>
      <c r="J4430" s="234"/>
    </row>
    <row r="4431" spans="2:10">
      <c r="B4431" s="232"/>
      <c r="E4431" s="232"/>
      <c r="F4431" s="234"/>
      <c r="H4431" s="234"/>
      <c r="I4431" s="234"/>
      <c r="J4431" s="234"/>
    </row>
    <row r="4432" spans="2:10">
      <c r="B4432" s="232"/>
      <c r="E4432" s="232"/>
      <c r="F4432" s="234"/>
      <c r="H4432" s="234"/>
      <c r="I4432" s="234"/>
      <c r="J4432" s="234"/>
    </row>
    <row r="4433" spans="2:10">
      <c r="B4433" s="232"/>
      <c r="E4433" s="232"/>
      <c r="F4433" s="234"/>
      <c r="H4433" s="234"/>
      <c r="I4433" s="234"/>
      <c r="J4433" s="234"/>
    </row>
    <row r="4434" spans="2:10">
      <c r="B4434" s="232"/>
      <c r="E4434" s="232"/>
      <c r="F4434" s="234"/>
      <c r="H4434" s="234"/>
      <c r="I4434" s="234"/>
      <c r="J4434" s="234"/>
    </row>
    <row r="4435" spans="2:10">
      <c r="B4435" s="232"/>
      <c r="E4435" s="232"/>
      <c r="F4435" s="234"/>
      <c r="H4435" s="234"/>
      <c r="I4435" s="234"/>
      <c r="J4435" s="234"/>
    </row>
    <row r="4436" spans="2:10">
      <c r="B4436" s="232"/>
      <c r="E4436" s="232"/>
      <c r="F4436" s="234"/>
      <c r="H4436" s="234"/>
      <c r="I4436" s="234"/>
      <c r="J4436" s="234"/>
    </row>
    <row r="4437" spans="2:10">
      <c r="B4437" s="232"/>
      <c r="E4437" s="232"/>
      <c r="F4437" s="234"/>
      <c r="H4437" s="234"/>
      <c r="I4437" s="234"/>
      <c r="J4437" s="234"/>
    </row>
    <row r="4438" spans="2:10">
      <c r="B4438" s="232"/>
      <c r="E4438" s="232"/>
      <c r="F4438" s="234"/>
      <c r="H4438" s="234"/>
      <c r="I4438" s="234"/>
      <c r="J4438" s="234"/>
    </row>
    <row r="4439" spans="2:10">
      <c r="B4439" s="232"/>
      <c r="E4439" s="232"/>
      <c r="F4439" s="234"/>
      <c r="H4439" s="234"/>
      <c r="I4439" s="234"/>
      <c r="J4439" s="234"/>
    </row>
    <row r="4440" spans="2:10">
      <c r="B4440" s="232"/>
      <c r="E4440" s="232"/>
      <c r="F4440" s="234"/>
      <c r="H4440" s="234"/>
      <c r="I4440" s="234"/>
      <c r="J4440" s="234"/>
    </row>
    <row r="4441" spans="2:10">
      <c r="B4441" s="232"/>
      <c r="E4441" s="232"/>
      <c r="F4441" s="234"/>
      <c r="H4441" s="234"/>
      <c r="I4441" s="234"/>
      <c r="J4441" s="234"/>
    </row>
    <row r="4442" spans="2:10">
      <c r="B4442" s="232"/>
      <c r="E4442" s="232"/>
      <c r="F4442" s="234"/>
      <c r="H4442" s="234"/>
      <c r="I4442" s="234"/>
      <c r="J4442" s="234"/>
    </row>
    <row r="4443" spans="2:10">
      <c r="B4443" s="232"/>
      <c r="E4443" s="232"/>
      <c r="F4443" s="234"/>
      <c r="H4443" s="234"/>
      <c r="I4443" s="234"/>
      <c r="J4443" s="234"/>
    </row>
    <row r="4444" spans="2:10">
      <c r="B4444" s="232"/>
      <c r="E4444" s="232"/>
      <c r="F4444" s="234"/>
      <c r="H4444" s="234"/>
      <c r="I4444" s="234"/>
      <c r="J4444" s="234"/>
    </row>
    <row r="4445" spans="2:10">
      <c r="B4445" s="232"/>
      <c r="E4445" s="232"/>
      <c r="F4445" s="234"/>
      <c r="H4445" s="234"/>
      <c r="I4445" s="234"/>
      <c r="J4445" s="234"/>
    </row>
    <row r="4446" spans="2:10">
      <c r="B4446" s="232"/>
      <c r="E4446" s="232"/>
      <c r="F4446" s="234"/>
      <c r="H4446" s="234"/>
      <c r="I4446" s="234"/>
      <c r="J4446" s="234"/>
    </row>
    <row r="4447" spans="2:10">
      <c r="B4447" s="232"/>
      <c r="E4447" s="232"/>
      <c r="F4447" s="234"/>
      <c r="H4447" s="234"/>
      <c r="I4447" s="234"/>
      <c r="J4447" s="234"/>
    </row>
    <row r="4448" spans="2:10">
      <c r="B4448" s="232"/>
      <c r="E4448" s="232"/>
      <c r="F4448" s="234"/>
      <c r="H4448" s="234"/>
      <c r="I4448" s="234"/>
      <c r="J4448" s="234"/>
    </row>
    <row r="4449" spans="2:10">
      <c r="B4449" s="232"/>
      <c r="E4449" s="232"/>
      <c r="F4449" s="234"/>
      <c r="H4449" s="234"/>
      <c r="I4449" s="234"/>
      <c r="J4449" s="234"/>
    </row>
    <row r="4450" spans="2:10">
      <c r="B4450" s="232"/>
      <c r="E4450" s="232"/>
      <c r="F4450" s="234"/>
      <c r="H4450" s="234"/>
      <c r="I4450" s="234"/>
      <c r="J4450" s="234"/>
    </row>
    <row r="4451" spans="2:10">
      <c r="B4451" s="232"/>
      <c r="E4451" s="232"/>
      <c r="F4451" s="234"/>
      <c r="H4451" s="234"/>
      <c r="I4451" s="234"/>
      <c r="J4451" s="234"/>
    </row>
    <row r="4452" spans="2:10">
      <c r="B4452" s="232"/>
      <c r="E4452" s="232"/>
      <c r="F4452" s="234"/>
      <c r="H4452" s="234"/>
      <c r="I4452" s="234"/>
      <c r="J4452" s="234"/>
    </row>
    <row r="4453" spans="2:10">
      <c r="B4453" s="232"/>
      <c r="E4453" s="232"/>
      <c r="F4453" s="234"/>
      <c r="H4453" s="234"/>
      <c r="I4453" s="234"/>
      <c r="J4453" s="234"/>
    </row>
    <row r="4454" spans="2:10">
      <c r="B4454" s="232"/>
      <c r="E4454" s="232"/>
      <c r="F4454" s="234"/>
      <c r="H4454" s="234"/>
      <c r="I4454" s="234"/>
      <c r="J4454" s="234"/>
    </row>
    <row r="4455" spans="2:10">
      <c r="B4455" s="232"/>
      <c r="E4455" s="232"/>
      <c r="F4455" s="234"/>
      <c r="H4455" s="234"/>
      <c r="I4455" s="234"/>
      <c r="J4455" s="234"/>
    </row>
    <row r="4456" spans="2:10">
      <c r="B4456" s="232"/>
      <c r="E4456" s="232"/>
      <c r="F4456" s="234"/>
      <c r="H4456" s="234"/>
      <c r="I4456" s="234"/>
      <c r="J4456" s="234"/>
    </row>
    <row r="4457" spans="2:10">
      <c r="B4457" s="232"/>
      <c r="E4457" s="232"/>
      <c r="F4457" s="234"/>
      <c r="H4457" s="234"/>
      <c r="I4457" s="234"/>
      <c r="J4457" s="234"/>
    </row>
    <row r="4458" spans="2:10">
      <c r="B4458" s="232"/>
      <c r="E4458" s="232"/>
      <c r="F4458" s="234"/>
      <c r="H4458" s="234"/>
      <c r="I4458" s="234"/>
      <c r="J4458" s="234"/>
    </row>
    <row r="4459" spans="2:10">
      <c r="B4459" s="232"/>
      <c r="E4459" s="232"/>
      <c r="F4459" s="234"/>
      <c r="H4459" s="234"/>
      <c r="I4459" s="234"/>
      <c r="J4459" s="234"/>
    </row>
    <row r="4460" spans="2:10">
      <c r="B4460" s="232"/>
      <c r="E4460" s="232"/>
      <c r="F4460" s="234"/>
      <c r="H4460" s="234"/>
      <c r="I4460" s="234"/>
      <c r="J4460" s="234"/>
    </row>
    <row r="4461" spans="2:10">
      <c r="B4461" s="232"/>
      <c r="E4461" s="232"/>
      <c r="F4461" s="234"/>
      <c r="H4461" s="234"/>
      <c r="I4461" s="234"/>
      <c r="J4461" s="234"/>
    </row>
    <row r="4462" spans="2:10">
      <c r="B4462" s="232"/>
      <c r="E4462" s="232"/>
      <c r="F4462" s="234"/>
      <c r="H4462" s="234"/>
      <c r="I4462" s="234"/>
      <c r="J4462" s="234"/>
    </row>
    <row r="4463" spans="2:10">
      <c r="B4463" s="232"/>
      <c r="E4463" s="232"/>
      <c r="F4463" s="234"/>
      <c r="H4463" s="234"/>
      <c r="I4463" s="234"/>
      <c r="J4463" s="234"/>
    </row>
    <row r="4464" spans="2:10">
      <c r="B4464" s="232"/>
      <c r="E4464" s="232"/>
      <c r="F4464" s="234"/>
      <c r="H4464" s="234"/>
      <c r="I4464" s="234"/>
      <c r="J4464" s="234"/>
    </row>
    <row r="4465" spans="2:10">
      <c r="B4465" s="232"/>
      <c r="E4465" s="232"/>
      <c r="F4465" s="234"/>
      <c r="H4465" s="234"/>
      <c r="I4465" s="234"/>
      <c r="J4465" s="234"/>
    </row>
    <row r="4466" spans="2:10">
      <c r="B4466" s="232"/>
      <c r="E4466" s="232"/>
      <c r="F4466" s="234"/>
      <c r="H4466" s="234"/>
      <c r="I4466" s="234"/>
      <c r="J4466" s="234"/>
    </row>
    <row r="4467" spans="2:10">
      <c r="B4467" s="232"/>
      <c r="E4467" s="232"/>
      <c r="F4467" s="234"/>
      <c r="H4467" s="234"/>
      <c r="I4467" s="234"/>
      <c r="J4467" s="234"/>
    </row>
    <row r="4468" spans="2:10">
      <c r="B4468" s="232"/>
      <c r="E4468" s="232"/>
      <c r="F4468" s="234"/>
      <c r="H4468" s="234"/>
      <c r="I4468" s="234"/>
      <c r="J4468" s="234"/>
    </row>
    <row r="4469" spans="2:10">
      <c r="B4469" s="232"/>
      <c r="E4469" s="232"/>
      <c r="F4469" s="234"/>
      <c r="H4469" s="234"/>
      <c r="I4469" s="234"/>
      <c r="J4469" s="234"/>
    </row>
    <row r="4470" spans="2:10">
      <c r="B4470" s="232"/>
      <c r="E4470" s="232"/>
      <c r="F4470" s="234"/>
      <c r="H4470" s="234"/>
      <c r="I4470" s="234"/>
      <c r="J4470" s="234"/>
    </row>
    <row r="4471" spans="2:10">
      <c r="B4471" s="232"/>
      <c r="E4471" s="232"/>
      <c r="F4471" s="234"/>
      <c r="H4471" s="234"/>
      <c r="I4471" s="234"/>
      <c r="J4471" s="234"/>
    </row>
    <row r="4472" spans="2:10">
      <c r="B4472" s="232"/>
      <c r="E4472" s="232"/>
      <c r="F4472" s="234"/>
      <c r="H4472" s="234"/>
      <c r="I4472" s="234"/>
      <c r="J4472" s="234"/>
    </row>
    <row r="4473" spans="2:10">
      <c r="B4473" s="232"/>
      <c r="E4473" s="232"/>
      <c r="F4473" s="234"/>
      <c r="H4473" s="234"/>
      <c r="I4473" s="234"/>
      <c r="J4473" s="234"/>
    </row>
    <row r="4474" spans="2:10">
      <c r="B4474" s="232"/>
      <c r="E4474" s="232"/>
      <c r="F4474" s="234"/>
      <c r="H4474" s="234"/>
      <c r="I4474" s="234"/>
      <c r="J4474" s="234"/>
    </row>
    <row r="4475" spans="2:10">
      <c r="B4475" s="232"/>
      <c r="E4475" s="232"/>
      <c r="F4475" s="234"/>
      <c r="H4475" s="234"/>
      <c r="I4475" s="234"/>
      <c r="J4475" s="234"/>
    </row>
    <row r="4476" spans="2:10">
      <c r="B4476" s="232"/>
      <c r="E4476" s="232"/>
      <c r="F4476" s="234"/>
      <c r="H4476" s="234"/>
      <c r="I4476" s="234"/>
      <c r="J4476" s="234"/>
    </row>
    <row r="4477" spans="2:10">
      <c r="B4477" s="232"/>
      <c r="E4477" s="232"/>
      <c r="F4477" s="234"/>
      <c r="H4477" s="234"/>
      <c r="I4477" s="234"/>
      <c r="J4477" s="234"/>
    </row>
    <row r="4478" spans="2:10">
      <c r="B4478" s="232"/>
      <c r="E4478" s="232"/>
      <c r="F4478" s="234"/>
      <c r="H4478" s="234"/>
      <c r="I4478" s="234"/>
      <c r="J4478" s="234"/>
    </row>
    <row r="4479" spans="2:10">
      <c r="B4479" s="232"/>
      <c r="E4479" s="232"/>
      <c r="F4479" s="234"/>
      <c r="H4479" s="234"/>
      <c r="I4479" s="234"/>
      <c r="J4479" s="234"/>
    </row>
    <row r="4480" spans="2:10">
      <c r="B4480" s="232"/>
      <c r="E4480" s="232"/>
      <c r="F4480" s="234"/>
      <c r="H4480" s="234"/>
      <c r="I4480" s="234"/>
      <c r="J4480" s="234"/>
    </row>
    <row r="4481" spans="2:10">
      <c r="B4481" s="232"/>
      <c r="E4481" s="232"/>
      <c r="F4481" s="234"/>
      <c r="H4481" s="234"/>
      <c r="I4481" s="234"/>
      <c r="J4481" s="234"/>
    </row>
    <row r="4482" spans="2:10">
      <c r="B4482" s="232"/>
      <c r="E4482" s="232"/>
      <c r="F4482" s="234"/>
      <c r="H4482" s="234"/>
      <c r="I4482" s="234"/>
      <c r="J4482" s="234"/>
    </row>
    <row r="4483" spans="2:10">
      <c r="B4483" s="232"/>
      <c r="E4483" s="232"/>
      <c r="F4483" s="234"/>
      <c r="H4483" s="234"/>
      <c r="I4483" s="234"/>
      <c r="J4483" s="234"/>
    </row>
    <row r="4484" spans="2:10">
      <c r="B4484" s="232"/>
      <c r="E4484" s="232"/>
      <c r="F4484" s="234"/>
      <c r="H4484" s="234"/>
      <c r="I4484" s="234"/>
      <c r="J4484" s="234"/>
    </row>
    <row r="4485" spans="2:10">
      <c r="B4485" s="232"/>
      <c r="E4485" s="232"/>
      <c r="F4485" s="234"/>
      <c r="H4485" s="234"/>
      <c r="I4485" s="234"/>
      <c r="J4485" s="234"/>
    </row>
    <row r="4486" spans="2:10">
      <c r="B4486" s="232"/>
      <c r="E4486" s="232"/>
      <c r="F4486" s="234"/>
      <c r="H4486" s="234"/>
      <c r="I4486" s="234"/>
      <c r="J4486" s="234"/>
    </row>
    <row r="4487" spans="2:10">
      <c r="B4487" s="232"/>
      <c r="E4487" s="232"/>
      <c r="F4487" s="234"/>
      <c r="H4487" s="234"/>
      <c r="I4487" s="234"/>
      <c r="J4487" s="234"/>
    </row>
    <row r="4488" spans="2:10">
      <c r="B4488" s="232"/>
      <c r="E4488" s="232"/>
      <c r="F4488" s="234"/>
      <c r="H4488" s="234"/>
      <c r="I4488" s="234"/>
      <c r="J4488" s="234"/>
    </row>
    <row r="4489" spans="2:10">
      <c r="B4489" s="232"/>
      <c r="E4489" s="232"/>
      <c r="F4489" s="234"/>
      <c r="H4489" s="234"/>
      <c r="I4489" s="234"/>
      <c r="J4489" s="234"/>
    </row>
    <row r="4490" spans="2:10">
      <c r="B4490" s="232"/>
      <c r="E4490" s="232"/>
      <c r="F4490" s="234"/>
      <c r="H4490" s="234"/>
      <c r="I4490" s="234"/>
      <c r="J4490" s="234"/>
    </row>
    <row r="4491" spans="2:10">
      <c r="B4491" s="232"/>
      <c r="E4491" s="232"/>
      <c r="F4491" s="234"/>
      <c r="H4491" s="234"/>
      <c r="I4491" s="234"/>
      <c r="J4491" s="234"/>
    </row>
    <row r="4492" spans="2:10">
      <c r="B4492" s="232"/>
      <c r="E4492" s="232"/>
      <c r="F4492" s="234"/>
      <c r="H4492" s="234"/>
      <c r="I4492" s="234"/>
      <c r="J4492" s="234"/>
    </row>
    <row r="4493" spans="2:10">
      <c r="B4493" s="232"/>
      <c r="E4493" s="232"/>
      <c r="F4493" s="234"/>
      <c r="H4493" s="234"/>
      <c r="I4493" s="234"/>
      <c r="J4493" s="234"/>
    </row>
    <row r="4494" spans="2:10">
      <c r="B4494" s="232"/>
      <c r="E4494" s="232"/>
      <c r="F4494" s="234"/>
      <c r="H4494" s="234"/>
      <c r="I4494" s="234"/>
      <c r="J4494" s="234"/>
    </row>
    <row r="4495" spans="2:10">
      <c r="B4495" s="232"/>
      <c r="E4495" s="232"/>
      <c r="F4495" s="234"/>
      <c r="H4495" s="234"/>
      <c r="I4495" s="234"/>
      <c r="J4495" s="234"/>
    </row>
    <row r="4496" spans="2:10">
      <c r="B4496" s="232"/>
      <c r="E4496" s="232"/>
      <c r="F4496" s="234"/>
      <c r="H4496" s="234"/>
      <c r="I4496" s="234"/>
      <c r="J4496" s="234"/>
    </row>
    <row r="4497" spans="2:10">
      <c r="B4497" s="232"/>
      <c r="E4497" s="232"/>
      <c r="F4497" s="234"/>
      <c r="H4497" s="234"/>
      <c r="I4497" s="234"/>
      <c r="J4497" s="234"/>
    </row>
    <row r="4498" spans="2:10">
      <c r="B4498" s="232"/>
      <c r="E4498" s="232"/>
      <c r="F4498" s="234"/>
      <c r="H4498" s="234"/>
      <c r="I4498" s="234"/>
      <c r="J4498" s="234"/>
    </row>
    <row r="4499" spans="2:10">
      <c r="B4499" s="232"/>
      <c r="E4499" s="232"/>
      <c r="F4499" s="234"/>
      <c r="H4499" s="234"/>
      <c r="I4499" s="234"/>
      <c r="J4499" s="234"/>
    </row>
    <row r="4500" spans="2:10">
      <c r="B4500" s="232"/>
      <c r="E4500" s="232"/>
      <c r="F4500" s="234"/>
      <c r="H4500" s="234"/>
      <c r="I4500" s="234"/>
      <c r="J4500" s="234"/>
    </row>
    <row r="4501" spans="2:10">
      <c r="B4501" s="232"/>
      <c r="E4501" s="232"/>
      <c r="F4501" s="234"/>
      <c r="H4501" s="234"/>
      <c r="I4501" s="234"/>
      <c r="J4501" s="234"/>
    </row>
    <row r="4502" spans="2:10">
      <c r="B4502" s="232"/>
      <c r="E4502" s="232"/>
      <c r="F4502" s="234"/>
      <c r="H4502" s="234"/>
      <c r="I4502" s="234"/>
      <c r="J4502" s="234"/>
    </row>
    <row r="4503" spans="2:10">
      <c r="B4503" s="232"/>
      <c r="E4503" s="232"/>
      <c r="F4503" s="234"/>
      <c r="H4503" s="234"/>
      <c r="I4503" s="234"/>
      <c r="J4503" s="234"/>
    </row>
    <row r="4504" spans="2:10">
      <c r="B4504" s="232"/>
      <c r="E4504" s="232"/>
      <c r="F4504" s="234"/>
      <c r="H4504" s="234"/>
      <c r="I4504" s="234"/>
      <c r="J4504" s="234"/>
    </row>
    <row r="4505" spans="2:10">
      <c r="B4505" s="232"/>
      <c r="E4505" s="232"/>
      <c r="F4505" s="234"/>
      <c r="H4505" s="234"/>
      <c r="I4505" s="234"/>
      <c r="J4505" s="234"/>
    </row>
    <row r="4506" spans="2:10">
      <c r="B4506" s="232"/>
      <c r="E4506" s="232"/>
      <c r="F4506" s="234"/>
      <c r="H4506" s="234"/>
      <c r="I4506" s="234"/>
      <c r="J4506" s="234"/>
    </row>
    <row r="4507" spans="2:10">
      <c r="B4507" s="232"/>
      <c r="E4507" s="232"/>
      <c r="F4507" s="234"/>
      <c r="H4507" s="234"/>
      <c r="I4507" s="234"/>
      <c r="J4507" s="234"/>
    </row>
    <row r="4508" spans="2:10">
      <c r="B4508" s="232"/>
      <c r="E4508" s="232"/>
      <c r="F4508" s="234"/>
      <c r="H4508" s="234"/>
      <c r="I4508" s="234"/>
      <c r="J4508" s="234"/>
    </row>
    <row r="4509" spans="2:10">
      <c r="B4509" s="232"/>
      <c r="E4509" s="232"/>
      <c r="F4509" s="234"/>
      <c r="H4509" s="234"/>
      <c r="I4509" s="234"/>
      <c r="J4509" s="234"/>
    </row>
    <row r="4510" spans="2:10">
      <c r="B4510" s="232"/>
      <c r="E4510" s="232"/>
      <c r="F4510" s="234"/>
      <c r="H4510" s="234"/>
      <c r="I4510" s="234"/>
      <c r="J4510" s="234"/>
    </row>
    <row r="4511" spans="2:10">
      <c r="B4511" s="232"/>
      <c r="E4511" s="232"/>
      <c r="F4511" s="234"/>
      <c r="H4511" s="234"/>
      <c r="I4511" s="234"/>
      <c r="J4511" s="234"/>
    </row>
    <row r="4512" spans="2:10">
      <c r="B4512" s="232"/>
      <c r="E4512" s="232"/>
      <c r="F4512" s="234"/>
      <c r="H4512" s="234"/>
      <c r="I4512" s="234"/>
      <c r="J4512" s="234"/>
    </row>
    <row r="4513" spans="2:10">
      <c r="B4513" s="232"/>
      <c r="E4513" s="232"/>
      <c r="F4513" s="234"/>
      <c r="H4513" s="234"/>
      <c r="I4513" s="234"/>
      <c r="J4513" s="234"/>
    </row>
    <row r="4514" spans="2:10">
      <c r="B4514" s="232"/>
      <c r="E4514" s="232"/>
      <c r="F4514" s="234"/>
      <c r="H4514" s="234"/>
      <c r="I4514" s="234"/>
      <c r="J4514" s="234"/>
    </row>
    <row r="4515" spans="2:10">
      <c r="B4515" s="232"/>
      <c r="E4515" s="232"/>
      <c r="F4515" s="234"/>
      <c r="H4515" s="234"/>
      <c r="I4515" s="234"/>
      <c r="J4515" s="234"/>
    </row>
    <row r="4516" spans="2:10">
      <c r="B4516" s="232"/>
      <c r="E4516" s="232"/>
      <c r="F4516" s="234"/>
      <c r="H4516" s="234"/>
      <c r="I4516" s="234"/>
      <c r="J4516" s="234"/>
    </row>
    <row r="4517" spans="2:10">
      <c r="B4517" s="232"/>
      <c r="E4517" s="232"/>
      <c r="F4517" s="234"/>
      <c r="H4517" s="234"/>
      <c r="I4517" s="234"/>
      <c r="J4517" s="234"/>
    </row>
    <row r="4518" spans="2:10">
      <c r="B4518" s="232"/>
      <c r="E4518" s="232"/>
      <c r="F4518" s="234"/>
      <c r="H4518" s="234"/>
      <c r="I4518" s="234"/>
      <c r="J4518" s="234"/>
    </row>
    <row r="4519" spans="2:10">
      <c r="B4519" s="232"/>
      <c r="E4519" s="232"/>
      <c r="F4519" s="234"/>
      <c r="H4519" s="234"/>
      <c r="I4519" s="234"/>
      <c r="J4519" s="234"/>
    </row>
    <row r="4520" spans="2:10">
      <c r="B4520" s="232"/>
      <c r="E4520" s="232"/>
      <c r="F4520" s="234"/>
      <c r="H4520" s="234"/>
      <c r="I4520" s="234"/>
      <c r="J4520" s="234"/>
    </row>
    <row r="4521" spans="2:10">
      <c r="B4521" s="232"/>
      <c r="E4521" s="232"/>
      <c r="F4521" s="234"/>
      <c r="H4521" s="234"/>
      <c r="I4521" s="234"/>
      <c r="J4521" s="234"/>
    </row>
    <row r="4522" spans="2:10">
      <c r="B4522" s="232"/>
      <c r="E4522" s="232"/>
      <c r="F4522" s="234"/>
      <c r="H4522" s="234"/>
      <c r="I4522" s="234"/>
      <c r="J4522" s="234"/>
    </row>
    <row r="4523" spans="2:10">
      <c r="B4523" s="232"/>
      <c r="E4523" s="232"/>
      <c r="F4523" s="234"/>
      <c r="H4523" s="234"/>
      <c r="I4523" s="234"/>
      <c r="J4523" s="234"/>
    </row>
    <row r="4524" spans="2:10">
      <c r="B4524" s="232"/>
      <c r="E4524" s="232"/>
      <c r="F4524" s="234"/>
      <c r="H4524" s="234"/>
      <c r="I4524" s="234"/>
      <c r="J4524" s="234"/>
    </row>
    <row r="4525" spans="2:10">
      <c r="B4525" s="232"/>
      <c r="E4525" s="232"/>
      <c r="F4525" s="234"/>
      <c r="H4525" s="234"/>
      <c r="I4525" s="234"/>
      <c r="J4525" s="234"/>
    </row>
    <row r="4526" spans="2:10">
      <c r="B4526" s="232"/>
      <c r="E4526" s="232"/>
      <c r="F4526" s="234"/>
      <c r="H4526" s="234"/>
      <c r="I4526" s="234"/>
      <c r="J4526" s="234"/>
    </row>
    <row r="4527" spans="2:10">
      <c r="B4527" s="232"/>
      <c r="E4527" s="232"/>
      <c r="F4527" s="234"/>
      <c r="H4527" s="234"/>
      <c r="I4527" s="234"/>
      <c r="J4527" s="234"/>
    </row>
    <row r="4528" spans="2:10">
      <c r="B4528" s="232"/>
      <c r="E4528" s="232"/>
      <c r="F4528" s="234"/>
      <c r="H4528" s="234"/>
      <c r="I4528" s="234"/>
      <c r="J4528" s="234"/>
    </row>
    <row r="4529" spans="2:10">
      <c r="B4529" s="232"/>
      <c r="E4529" s="232"/>
      <c r="F4529" s="234"/>
      <c r="H4529" s="234"/>
      <c r="I4529" s="234"/>
      <c r="J4529" s="234"/>
    </row>
    <row r="4530" spans="2:10">
      <c r="B4530" s="232"/>
      <c r="E4530" s="232"/>
      <c r="F4530" s="234"/>
      <c r="H4530" s="234"/>
      <c r="I4530" s="234"/>
      <c r="J4530" s="234"/>
    </row>
    <row r="4531" spans="2:10">
      <c r="B4531" s="232"/>
      <c r="E4531" s="232"/>
      <c r="F4531" s="234"/>
      <c r="H4531" s="234"/>
      <c r="I4531" s="234"/>
      <c r="J4531" s="234"/>
    </row>
    <row r="4532" spans="2:10">
      <c r="B4532" s="232"/>
      <c r="E4532" s="232"/>
      <c r="F4532" s="234"/>
      <c r="H4532" s="234"/>
      <c r="I4532" s="234"/>
      <c r="J4532" s="234"/>
    </row>
    <row r="4533" spans="2:10">
      <c r="B4533" s="232"/>
      <c r="E4533" s="232"/>
      <c r="F4533" s="234"/>
      <c r="H4533" s="234"/>
      <c r="I4533" s="234"/>
      <c r="J4533" s="234"/>
    </row>
    <row r="4534" spans="2:10">
      <c r="B4534" s="232"/>
      <c r="E4534" s="232"/>
      <c r="F4534" s="234"/>
      <c r="H4534" s="234"/>
      <c r="I4534" s="234"/>
      <c r="J4534" s="234"/>
    </row>
    <row r="4535" spans="2:10">
      <c r="B4535" s="232"/>
      <c r="E4535" s="232"/>
      <c r="F4535" s="234"/>
      <c r="H4535" s="234"/>
      <c r="I4535" s="234"/>
      <c r="J4535" s="234"/>
    </row>
    <row r="4536" spans="2:10">
      <c r="B4536" s="232"/>
      <c r="E4536" s="232"/>
      <c r="F4536" s="234"/>
      <c r="H4536" s="234"/>
      <c r="I4536" s="234"/>
      <c r="J4536" s="234"/>
    </row>
    <row r="4537" spans="2:10">
      <c r="B4537" s="232"/>
      <c r="E4537" s="232"/>
      <c r="F4537" s="234"/>
      <c r="H4537" s="234"/>
      <c r="I4537" s="234"/>
      <c r="J4537" s="234"/>
    </row>
    <row r="4538" spans="2:10">
      <c r="B4538" s="232"/>
      <c r="E4538" s="232"/>
      <c r="F4538" s="234"/>
      <c r="H4538" s="234"/>
      <c r="I4538" s="234"/>
      <c r="J4538" s="234"/>
    </row>
    <row r="4539" spans="2:10">
      <c r="B4539" s="232"/>
      <c r="E4539" s="232"/>
      <c r="F4539" s="234"/>
      <c r="H4539" s="234"/>
      <c r="I4539" s="234"/>
      <c r="J4539" s="234"/>
    </row>
    <row r="4540" spans="2:10">
      <c r="B4540" s="232"/>
      <c r="E4540" s="232"/>
      <c r="F4540" s="234"/>
      <c r="H4540" s="234"/>
      <c r="I4540" s="234"/>
      <c r="J4540" s="234"/>
    </row>
    <row r="4541" spans="2:10">
      <c r="B4541" s="232"/>
      <c r="E4541" s="232"/>
      <c r="F4541" s="234"/>
      <c r="H4541" s="234"/>
      <c r="I4541" s="234"/>
      <c r="J4541" s="234"/>
    </row>
    <row r="4542" spans="2:10">
      <c r="B4542" s="232"/>
      <c r="E4542" s="232"/>
      <c r="F4542" s="234"/>
      <c r="H4542" s="234"/>
      <c r="I4542" s="234"/>
      <c r="J4542" s="234"/>
    </row>
    <row r="4543" spans="2:10">
      <c r="B4543" s="232"/>
      <c r="E4543" s="232"/>
      <c r="F4543" s="234"/>
      <c r="H4543" s="234"/>
      <c r="I4543" s="234"/>
      <c r="J4543" s="234"/>
    </row>
    <row r="4544" spans="2:10">
      <c r="B4544" s="232"/>
      <c r="E4544" s="232"/>
      <c r="F4544" s="234"/>
      <c r="H4544" s="234"/>
      <c r="I4544" s="234"/>
      <c r="J4544" s="234"/>
    </row>
    <row r="4545" spans="2:10">
      <c r="B4545" s="232"/>
      <c r="E4545" s="232"/>
      <c r="F4545" s="234"/>
      <c r="H4545" s="234"/>
      <c r="I4545" s="234"/>
      <c r="J4545" s="234"/>
    </row>
    <row r="4546" spans="2:10">
      <c r="B4546" s="232"/>
      <c r="E4546" s="232"/>
      <c r="F4546" s="234"/>
      <c r="H4546" s="234"/>
      <c r="I4546" s="234"/>
      <c r="J4546" s="234"/>
    </row>
    <row r="4547" spans="2:10">
      <c r="B4547" s="232"/>
      <c r="E4547" s="232"/>
      <c r="F4547" s="234"/>
      <c r="H4547" s="234"/>
      <c r="I4547" s="234"/>
      <c r="J4547" s="234"/>
    </row>
    <row r="4548" spans="2:10">
      <c r="B4548" s="232"/>
      <c r="E4548" s="232"/>
      <c r="F4548" s="234"/>
      <c r="H4548" s="234"/>
      <c r="I4548" s="234"/>
      <c r="J4548" s="234"/>
    </row>
    <row r="4549" spans="2:10">
      <c r="B4549" s="232"/>
      <c r="E4549" s="232"/>
      <c r="F4549" s="234"/>
      <c r="H4549" s="234"/>
      <c r="I4549" s="234"/>
      <c r="J4549" s="234"/>
    </row>
    <row r="4550" spans="2:10">
      <c r="B4550" s="232"/>
      <c r="E4550" s="232"/>
      <c r="F4550" s="234"/>
      <c r="H4550" s="234"/>
      <c r="I4550" s="234"/>
      <c r="J4550" s="234"/>
    </row>
    <row r="4551" spans="2:10">
      <c r="B4551" s="232"/>
      <c r="E4551" s="232"/>
      <c r="F4551" s="234"/>
      <c r="H4551" s="234"/>
      <c r="I4551" s="234"/>
      <c r="J4551" s="234"/>
    </row>
    <row r="4552" spans="2:10">
      <c r="B4552" s="232"/>
      <c r="E4552" s="232"/>
      <c r="F4552" s="234"/>
      <c r="H4552" s="234"/>
      <c r="I4552" s="234"/>
      <c r="J4552" s="234"/>
    </row>
    <row r="4553" spans="2:10">
      <c r="B4553" s="232"/>
      <c r="E4553" s="232"/>
      <c r="F4553" s="234"/>
      <c r="H4553" s="234"/>
      <c r="I4553" s="234"/>
      <c r="J4553" s="234"/>
    </row>
    <row r="4554" spans="2:10">
      <c r="B4554" s="232"/>
      <c r="E4554" s="232"/>
      <c r="F4554" s="234"/>
      <c r="H4554" s="234"/>
      <c r="I4554" s="234"/>
      <c r="J4554" s="234"/>
    </row>
    <row r="4555" spans="2:10">
      <c r="B4555" s="232"/>
      <c r="E4555" s="232"/>
      <c r="F4555" s="234"/>
      <c r="H4555" s="234"/>
      <c r="I4555" s="234"/>
      <c r="J4555" s="234"/>
    </row>
    <row r="4556" spans="2:10">
      <c r="B4556" s="232"/>
      <c r="E4556" s="232"/>
      <c r="F4556" s="234"/>
      <c r="H4556" s="234"/>
      <c r="I4556" s="234"/>
      <c r="J4556" s="234"/>
    </row>
    <row r="4557" spans="2:10">
      <c r="B4557" s="232"/>
      <c r="E4557" s="232"/>
      <c r="F4557" s="234"/>
      <c r="H4557" s="234"/>
      <c r="I4557" s="234"/>
      <c r="J4557" s="234"/>
    </row>
    <row r="4558" spans="2:10">
      <c r="B4558" s="232"/>
      <c r="E4558" s="232"/>
      <c r="F4558" s="234"/>
      <c r="H4558" s="234"/>
      <c r="I4558" s="234"/>
      <c r="J4558" s="234"/>
    </row>
    <row r="4559" spans="2:10">
      <c r="B4559" s="232"/>
      <c r="E4559" s="232"/>
      <c r="F4559" s="234"/>
      <c r="H4559" s="234"/>
      <c r="I4559" s="234"/>
      <c r="J4559" s="234"/>
    </row>
    <row r="4560" spans="2:10">
      <c r="B4560" s="232"/>
      <c r="E4560" s="232"/>
      <c r="F4560" s="234"/>
      <c r="H4560" s="234"/>
      <c r="I4560" s="234"/>
      <c r="J4560" s="234"/>
    </row>
    <row r="4561" spans="2:10">
      <c r="B4561" s="232"/>
      <c r="E4561" s="232"/>
      <c r="F4561" s="234"/>
      <c r="H4561" s="234"/>
      <c r="I4561" s="234"/>
      <c r="J4561" s="234"/>
    </row>
    <row r="4562" spans="2:10">
      <c r="B4562" s="232"/>
      <c r="E4562" s="232"/>
      <c r="F4562" s="234"/>
      <c r="H4562" s="234"/>
      <c r="I4562" s="234"/>
      <c r="J4562" s="234"/>
    </row>
    <row r="4563" spans="2:10">
      <c r="B4563" s="232"/>
      <c r="E4563" s="232"/>
      <c r="F4563" s="234"/>
      <c r="H4563" s="234"/>
      <c r="I4563" s="234"/>
      <c r="J4563" s="234"/>
    </row>
    <row r="4564" spans="2:10">
      <c r="B4564" s="232"/>
      <c r="E4564" s="232"/>
      <c r="F4564" s="234"/>
      <c r="H4564" s="234"/>
      <c r="I4564" s="234"/>
      <c r="J4564" s="234"/>
    </row>
    <row r="4565" spans="2:10">
      <c r="B4565" s="232"/>
      <c r="E4565" s="232"/>
      <c r="F4565" s="234"/>
      <c r="H4565" s="234"/>
      <c r="I4565" s="234"/>
      <c r="J4565" s="234"/>
    </row>
    <row r="4566" spans="2:10">
      <c r="B4566" s="232"/>
      <c r="E4566" s="232"/>
      <c r="F4566" s="234"/>
      <c r="H4566" s="234"/>
      <c r="I4566" s="234"/>
      <c r="J4566" s="234"/>
    </row>
    <row r="4567" spans="2:10">
      <c r="B4567" s="232"/>
      <c r="E4567" s="232"/>
      <c r="F4567" s="234"/>
      <c r="H4567" s="234"/>
      <c r="I4567" s="234"/>
      <c r="J4567" s="234"/>
    </row>
    <row r="4568" spans="2:10">
      <c r="B4568" s="232"/>
      <c r="E4568" s="232"/>
      <c r="F4568" s="234"/>
      <c r="H4568" s="234"/>
      <c r="I4568" s="234"/>
      <c r="J4568" s="234"/>
    </row>
    <row r="4569" spans="2:10">
      <c r="B4569" s="232"/>
      <c r="E4569" s="232"/>
      <c r="F4569" s="234"/>
      <c r="H4569" s="234"/>
      <c r="I4569" s="234"/>
      <c r="J4569" s="234"/>
    </row>
    <row r="4570" spans="2:10">
      <c r="B4570" s="232"/>
      <c r="E4570" s="232"/>
      <c r="F4570" s="234"/>
      <c r="H4570" s="234"/>
      <c r="I4570" s="234"/>
      <c r="J4570" s="234"/>
    </row>
    <row r="4571" spans="2:10">
      <c r="B4571" s="232"/>
      <c r="E4571" s="232"/>
      <c r="F4571" s="234"/>
      <c r="H4571" s="234"/>
      <c r="I4571" s="234"/>
      <c r="J4571" s="234"/>
    </row>
    <row r="4572" spans="2:10">
      <c r="B4572" s="232"/>
      <c r="E4572" s="232"/>
      <c r="F4572" s="234"/>
      <c r="H4572" s="234"/>
      <c r="I4572" s="234"/>
      <c r="J4572" s="234"/>
    </row>
    <row r="4573" spans="2:10">
      <c r="B4573" s="232"/>
      <c r="E4573" s="232"/>
      <c r="F4573" s="234"/>
      <c r="H4573" s="234"/>
      <c r="I4573" s="234"/>
      <c r="J4573" s="234"/>
    </row>
    <row r="4574" spans="2:10">
      <c r="B4574" s="232"/>
      <c r="E4574" s="232"/>
      <c r="F4574" s="234"/>
      <c r="H4574" s="234"/>
      <c r="I4574" s="234"/>
      <c r="J4574" s="234"/>
    </row>
    <row r="4575" spans="2:10">
      <c r="B4575" s="232"/>
      <c r="E4575" s="232"/>
      <c r="F4575" s="234"/>
      <c r="H4575" s="234"/>
      <c r="I4575" s="234"/>
      <c r="J4575" s="234"/>
    </row>
    <row r="4576" spans="2:10">
      <c r="B4576" s="232"/>
      <c r="E4576" s="232"/>
      <c r="F4576" s="234"/>
      <c r="H4576" s="234"/>
      <c r="I4576" s="234"/>
      <c r="J4576" s="234"/>
    </row>
    <row r="4577" spans="2:10">
      <c r="B4577" s="232"/>
      <c r="E4577" s="232"/>
      <c r="F4577" s="234"/>
      <c r="H4577" s="234"/>
      <c r="I4577" s="234"/>
      <c r="J4577" s="234"/>
    </row>
    <row r="4578" spans="2:10">
      <c r="B4578" s="232"/>
      <c r="E4578" s="232"/>
      <c r="F4578" s="234"/>
      <c r="H4578" s="234"/>
      <c r="I4578" s="234"/>
      <c r="J4578" s="234"/>
    </row>
    <row r="4579" spans="2:10">
      <c r="B4579" s="232"/>
      <c r="E4579" s="232"/>
      <c r="F4579" s="234"/>
      <c r="H4579" s="234"/>
      <c r="I4579" s="234"/>
      <c r="J4579" s="234"/>
    </row>
    <row r="4580" spans="2:10">
      <c r="B4580" s="232"/>
      <c r="E4580" s="232"/>
      <c r="F4580" s="234"/>
      <c r="H4580" s="234"/>
      <c r="I4580" s="234"/>
      <c r="J4580" s="234"/>
    </row>
    <row r="4581" spans="2:10">
      <c r="B4581" s="232"/>
      <c r="E4581" s="232"/>
      <c r="F4581" s="234"/>
      <c r="H4581" s="234"/>
      <c r="I4581" s="234"/>
      <c r="J4581" s="234"/>
    </row>
    <row r="4582" spans="2:10">
      <c r="B4582" s="232"/>
      <c r="E4582" s="232"/>
      <c r="F4582" s="234"/>
      <c r="H4582" s="234"/>
      <c r="I4582" s="234"/>
      <c r="J4582" s="234"/>
    </row>
    <row r="4583" spans="2:10">
      <c r="B4583" s="232"/>
      <c r="E4583" s="232"/>
      <c r="F4583" s="234"/>
      <c r="H4583" s="234"/>
      <c r="I4583" s="234"/>
      <c r="J4583" s="234"/>
    </row>
    <row r="4584" spans="2:10">
      <c r="B4584" s="232"/>
      <c r="E4584" s="232"/>
      <c r="F4584" s="234"/>
      <c r="H4584" s="234"/>
      <c r="I4584" s="234"/>
      <c r="J4584" s="234"/>
    </row>
    <row r="4585" spans="2:10">
      <c r="B4585" s="232"/>
      <c r="E4585" s="232"/>
      <c r="F4585" s="234"/>
      <c r="H4585" s="234"/>
      <c r="I4585" s="234"/>
      <c r="J4585" s="234"/>
    </row>
    <row r="4586" spans="2:10">
      <c r="B4586" s="232"/>
      <c r="E4586" s="232"/>
      <c r="F4586" s="234"/>
      <c r="H4586" s="234"/>
      <c r="I4586" s="234"/>
      <c r="J4586" s="234"/>
    </row>
    <row r="4587" spans="2:10">
      <c r="B4587" s="232"/>
      <c r="E4587" s="232"/>
      <c r="F4587" s="234"/>
      <c r="H4587" s="234"/>
      <c r="I4587" s="234"/>
      <c r="J4587" s="234"/>
    </row>
    <row r="4588" spans="2:10">
      <c r="B4588" s="232"/>
      <c r="E4588" s="232"/>
      <c r="F4588" s="234"/>
      <c r="H4588" s="234"/>
      <c r="I4588" s="234"/>
      <c r="J4588" s="234"/>
    </row>
    <row r="4589" spans="2:10">
      <c r="B4589" s="232"/>
      <c r="E4589" s="232"/>
      <c r="F4589" s="234"/>
      <c r="H4589" s="234"/>
      <c r="I4589" s="234"/>
      <c r="J4589" s="234"/>
    </row>
    <row r="4590" spans="2:10">
      <c r="B4590" s="232"/>
      <c r="E4590" s="232"/>
      <c r="F4590" s="234"/>
      <c r="H4590" s="234"/>
      <c r="I4590" s="234"/>
      <c r="J4590" s="234"/>
    </row>
    <row r="4591" spans="2:10">
      <c r="B4591" s="232"/>
      <c r="E4591" s="232"/>
      <c r="F4591" s="234"/>
      <c r="H4591" s="234"/>
      <c r="I4591" s="234"/>
      <c r="J4591" s="234"/>
    </row>
    <row r="4592" spans="2:10">
      <c r="B4592" s="232"/>
      <c r="E4592" s="232"/>
      <c r="F4592" s="234"/>
      <c r="H4592" s="234"/>
      <c r="I4592" s="234"/>
      <c r="J4592" s="234"/>
    </row>
    <row r="4593" spans="2:10">
      <c r="B4593" s="232"/>
      <c r="E4593" s="232"/>
      <c r="F4593" s="234"/>
      <c r="H4593" s="234"/>
      <c r="I4593" s="234"/>
      <c r="J4593" s="234"/>
    </row>
    <row r="4594" spans="2:10">
      <c r="B4594" s="232"/>
      <c r="E4594" s="232"/>
      <c r="F4594" s="234"/>
      <c r="H4594" s="234"/>
      <c r="I4594" s="234"/>
      <c r="J4594" s="234"/>
    </row>
    <row r="4595" spans="2:10">
      <c r="B4595" s="232"/>
      <c r="E4595" s="232"/>
      <c r="F4595" s="234"/>
      <c r="H4595" s="234"/>
      <c r="I4595" s="234"/>
      <c r="J4595" s="234"/>
    </row>
    <row r="4596" spans="2:10">
      <c r="B4596" s="232"/>
      <c r="E4596" s="232"/>
      <c r="F4596" s="234"/>
      <c r="H4596" s="234"/>
      <c r="I4596" s="234"/>
      <c r="J4596" s="234"/>
    </row>
    <row r="4597" spans="2:10">
      <c r="B4597" s="232"/>
      <c r="E4597" s="232"/>
      <c r="F4597" s="234"/>
      <c r="H4597" s="234"/>
      <c r="I4597" s="234"/>
      <c r="J4597" s="234"/>
    </row>
    <row r="4598" spans="2:10">
      <c r="B4598" s="232"/>
      <c r="E4598" s="232"/>
      <c r="F4598" s="234"/>
      <c r="H4598" s="234"/>
      <c r="I4598" s="234"/>
      <c r="J4598" s="234"/>
    </row>
    <row r="4599" spans="2:10">
      <c r="B4599" s="232"/>
      <c r="E4599" s="232"/>
      <c r="F4599" s="234"/>
      <c r="H4599" s="234"/>
      <c r="I4599" s="234"/>
      <c r="J4599" s="234"/>
    </row>
    <row r="4600" spans="2:10">
      <c r="B4600" s="232"/>
      <c r="E4600" s="232"/>
      <c r="F4600" s="234"/>
      <c r="H4600" s="234"/>
      <c r="I4600" s="234"/>
      <c r="J4600" s="234"/>
    </row>
    <row r="4601" spans="2:10">
      <c r="B4601" s="232"/>
      <c r="E4601" s="232"/>
      <c r="F4601" s="234"/>
      <c r="H4601" s="234"/>
      <c r="I4601" s="234"/>
      <c r="J4601" s="234"/>
    </row>
    <row r="4602" spans="2:10">
      <c r="B4602" s="232"/>
      <c r="E4602" s="232"/>
      <c r="F4602" s="234"/>
      <c r="H4602" s="234"/>
      <c r="I4602" s="234"/>
      <c r="J4602" s="234"/>
    </row>
    <row r="4603" spans="2:10">
      <c r="B4603" s="232"/>
      <c r="E4603" s="232"/>
      <c r="F4603" s="234"/>
      <c r="H4603" s="234"/>
      <c r="I4603" s="234"/>
      <c r="J4603" s="234"/>
    </row>
    <row r="4604" spans="2:10">
      <c r="B4604" s="232"/>
      <c r="E4604" s="232"/>
      <c r="F4604" s="234"/>
      <c r="H4604" s="234"/>
      <c r="I4604" s="234"/>
      <c r="J4604" s="234"/>
    </row>
    <row r="4605" spans="2:10">
      <c r="B4605" s="232"/>
      <c r="E4605" s="232"/>
      <c r="F4605" s="234"/>
      <c r="H4605" s="234"/>
      <c r="I4605" s="234"/>
      <c r="J4605" s="234"/>
    </row>
    <row r="4606" spans="2:10">
      <c r="B4606" s="232"/>
      <c r="E4606" s="232"/>
      <c r="F4606" s="234"/>
      <c r="H4606" s="234"/>
      <c r="I4606" s="234"/>
      <c r="J4606" s="234"/>
    </row>
    <row r="4607" spans="2:10">
      <c r="B4607" s="232"/>
      <c r="E4607" s="232"/>
      <c r="F4607" s="234"/>
      <c r="H4607" s="234"/>
      <c r="I4607" s="234"/>
      <c r="J4607" s="234"/>
    </row>
    <row r="4608" spans="2:10">
      <c r="B4608" s="232"/>
      <c r="E4608" s="232"/>
      <c r="F4608" s="234"/>
      <c r="H4608" s="234"/>
      <c r="I4608" s="234"/>
      <c r="J4608" s="234"/>
    </row>
    <row r="4609" spans="2:10">
      <c r="B4609" s="232"/>
      <c r="E4609" s="232"/>
      <c r="F4609" s="234"/>
      <c r="H4609" s="234"/>
      <c r="I4609" s="234"/>
      <c r="J4609" s="234"/>
    </row>
    <row r="4610" spans="2:10">
      <c r="B4610" s="232"/>
      <c r="E4610" s="232"/>
      <c r="F4610" s="234"/>
      <c r="H4610" s="234"/>
      <c r="I4610" s="234"/>
      <c r="J4610" s="234"/>
    </row>
    <row r="4611" spans="2:10">
      <c r="B4611" s="232"/>
      <c r="E4611" s="232"/>
      <c r="F4611" s="234"/>
      <c r="H4611" s="234"/>
      <c r="I4611" s="234"/>
      <c r="J4611" s="234"/>
    </row>
    <row r="4612" spans="2:10">
      <c r="B4612" s="232"/>
      <c r="E4612" s="232"/>
      <c r="F4612" s="234"/>
      <c r="H4612" s="234"/>
      <c r="I4612" s="234"/>
      <c r="J4612" s="234"/>
    </row>
    <row r="4613" spans="2:10">
      <c r="B4613" s="232"/>
      <c r="E4613" s="232"/>
      <c r="F4613" s="234"/>
      <c r="H4613" s="234"/>
      <c r="I4613" s="234"/>
      <c r="J4613" s="234"/>
    </row>
    <row r="4614" spans="2:10">
      <c r="B4614" s="232"/>
      <c r="E4614" s="232"/>
      <c r="F4614" s="234"/>
      <c r="H4614" s="234"/>
      <c r="I4614" s="234"/>
      <c r="J4614" s="234"/>
    </row>
    <row r="4615" spans="2:10">
      <c r="B4615" s="232"/>
      <c r="E4615" s="232"/>
      <c r="F4615" s="234"/>
      <c r="H4615" s="234"/>
      <c r="I4615" s="234"/>
      <c r="J4615" s="234"/>
    </row>
    <row r="4616" spans="2:10">
      <c r="B4616" s="232"/>
      <c r="E4616" s="232"/>
      <c r="F4616" s="234"/>
      <c r="H4616" s="234"/>
      <c r="I4616" s="234"/>
      <c r="J4616" s="234"/>
    </row>
    <row r="4617" spans="2:10">
      <c r="B4617" s="232"/>
      <c r="E4617" s="232"/>
      <c r="F4617" s="234"/>
      <c r="H4617" s="234"/>
      <c r="I4617" s="234"/>
      <c r="J4617" s="234"/>
    </row>
    <row r="4618" spans="2:10">
      <c r="B4618" s="232"/>
      <c r="E4618" s="232"/>
      <c r="F4618" s="234"/>
      <c r="H4618" s="234"/>
      <c r="I4618" s="234"/>
      <c r="J4618" s="234"/>
    </row>
    <row r="4619" spans="2:10">
      <c r="B4619" s="232"/>
      <c r="E4619" s="232"/>
      <c r="F4619" s="234"/>
      <c r="H4619" s="234"/>
      <c r="I4619" s="234"/>
      <c r="J4619" s="234"/>
    </row>
    <row r="4620" spans="2:10">
      <c r="B4620" s="232"/>
      <c r="E4620" s="232"/>
      <c r="F4620" s="234"/>
      <c r="H4620" s="234"/>
      <c r="I4620" s="234"/>
      <c r="J4620" s="234"/>
    </row>
    <row r="4621" spans="2:10">
      <c r="B4621" s="232"/>
      <c r="E4621" s="232"/>
      <c r="F4621" s="234"/>
      <c r="H4621" s="234"/>
      <c r="I4621" s="234"/>
      <c r="J4621" s="234"/>
    </row>
    <row r="4622" spans="2:10">
      <c r="B4622" s="232"/>
      <c r="E4622" s="232"/>
      <c r="F4622" s="234"/>
      <c r="H4622" s="234"/>
      <c r="I4622" s="234"/>
      <c r="J4622" s="234"/>
    </row>
    <row r="4623" spans="2:10">
      <c r="B4623" s="232"/>
      <c r="E4623" s="232"/>
      <c r="F4623" s="234"/>
      <c r="H4623" s="234"/>
      <c r="I4623" s="234"/>
      <c r="J4623" s="234"/>
    </row>
    <row r="4624" spans="2:10">
      <c r="B4624" s="232"/>
      <c r="E4624" s="232"/>
      <c r="F4624" s="234"/>
      <c r="H4624" s="234"/>
      <c r="I4624" s="234"/>
      <c r="J4624" s="234"/>
    </row>
    <row r="4625" spans="2:10">
      <c r="B4625" s="232"/>
      <c r="E4625" s="232"/>
      <c r="F4625" s="234"/>
      <c r="H4625" s="234"/>
      <c r="I4625" s="234"/>
      <c r="J4625" s="234"/>
    </row>
    <row r="4626" spans="2:10">
      <c r="B4626" s="232"/>
      <c r="E4626" s="232"/>
      <c r="F4626" s="234"/>
      <c r="H4626" s="234"/>
      <c r="I4626" s="234"/>
      <c r="J4626" s="234"/>
    </row>
    <row r="4627" spans="2:10">
      <c r="B4627" s="232"/>
      <c r="E4627" s="232"/>
      <c r="F4627" s="234"/>
      <c r="H4627" s="234"/>
      <c r="I4627" s="234"/>
      <c r="J4627" s="234"/>
    </row>
    <row r="4628" spans="2:10">
      <c r="B4628" s="232"/>
      <c r="E4628" s="232"/>
      <c r="F4628" s="234"/>
      <c r="H4628" s="234"/>
      <c r="I4628" s="234"/>
      <c r="J4628" s="234"/>
    </row>
    <row r="4629" spans="2:10">
      <c r="B4629" s="232"/>
      <c r="E4629" s="232"/>
      <c r="F4629" s="234"/>
      <c r="H4629" s="234"/>
      <c r="I4629" s="234"/>
      <c r="J4629" s="234"/>
    </row>
    <row r="4630" spans="2:10">
      <c r="B4630" s="232"/>
      <c r="E4630" s="232"/>
      <c r="F4630" s="234"/>
      <c r="H4630" s="234"/>
      <c r="I4630" s="234"/>
      <c r="J4630" s="234"/>
    </row>
    <row r="4631" spans="2:10">
      <c r="B4631" s="232"/>
      <c r="E4631" s="232"/>
      <c r="F4631" s="234"/>
      <c r="H4631" s="234"/>
      <c r="I4631" s="234"/>
      <c r="J4631" s="234"/>
    </row>
    <row r="4632" spans="2:10">
      <c r="B4632" s="232"/>
      <c r="E4632" s="232"/>
      <c r="F4632" s="234"/>
      <c r="H4632" s="234"/>
      <c r="I4632" s="234"/>
      <c r="J4632" s="234"/>
    </row>
    <row r="4633" spans="2:10">
      <c r="B4633" s="232"/>
      <c r="E4633" s="232"/>
      <c r="F4633" s="234"/>
      <c r="H4633" s="234"/>
      <c r="I4633" s="234"/>
      <c r="J4633" s="234"/>
    </row>
    <row r="4634" spans="2:10">
      <c r="B4634" s="232"/>
      <c r="E4634" s="232"/>
      <c r="F4634" s="234"/>
      <c r="H4634" s="234"/>
      <c r="I4634" s="234"/>
      <c r="J4634" s="234"/>
    </row>
    <row r="4635" spans="2:10">
      <c r="B4635" s="232"/>
      <c r="E4635" s="232"/>
      <c r="F4635" s="234"/>
      <c r="H4635" s="234"/>
      <c r="I4635" s="234"/>
      <c r="J4635" s="234"/>
    </row>
    <row r="4636" spans="2:10">
      <c r="B4636" s="232"/>
      <c r="E4636" s="232"/>
      <c r="F4636" s="234"/>
      <c r="H4636" s="234"/>
      <c r="I4636" s="234"/>
      <c r="J4636" s="234"/>
    </row>
    <row r="4637" spans="2:10">
      <c r="B4637" s="232"/>
      <c r="E4637" s="232"/>
      <c r="F4637" s="234"/>
      <c r="H4637" s="234"/>
      <c r="I4637" s="234"/>
      <c r="J4637" s="234"/>
    </row>
    <row r="4638" spans="2:10">
      <c r="B4638" s="232"/>
      <c r="E4638" s="232"/>
      <c r="F4638" s="234"/>
      <c r="H4638" s="234"/>
      <c r="I4638" s="234"/>
      <c r="J4638" s="234"/>
    </row>
    <row r="4639" spans="2:10">
      <c r="B4639" s="232"/>
      <c r="E4639" s="232"/>
      <c r="F4639" s="234"/>
      <c r="H4639" s="234"/>
      <c r="I4639" s="234"/>
      <c r="J4639" s="234"/>
    </row>
    <row r="4640" spans="2:10">
      <c r="B4640" s="232"/>
      <c r="E4640" s="232"/>
      <c r="F4640" s="234"/>
      <c r="H4640" s="234"/>
      <c r="I4640" s="234"/>
      <c r="J4640" s="234"/>
    </row>
    <row r="4641" spans="2:10">
      <c r="B4641" s="232"/>
      <c r="E4641" s="232"/>
      <c r="F4641" s="234"/>
      <c r="H4641" s="234"/>
      <c r="I4641" s="234"/>
      <c r="J4641" s="234"/>
    </row>
    <row r="4642" spans="2:10">
      <c r="B4642" s="232"/>
      <c r="E4642" s="232"/>
      <c r="F4642" s="234"/>
      <c r="H4642" s="234"/>
      <c r="I4642" s="234"/>
      <c r="J4642" s="234"/>
    </row>
    <row r="4643" spans="2:10">
      <c r="B4643" s="232"/>
      <c r="E4643" s="232"/>
      <c r="F4643" s="234"/>
      <c r="H4643" s="234"/>
      <c r="I4643" s="234"/>
      <c r="J4643" s="234"/>
    </row>
    <row r="4644" spans="2:10">
      <c r="B4644" s="232"/>
      <c r="E4644" s="232"/>
      <c r="F4644" s="234"/>
      <c r="H4644" s="234"/>
      <c r="I4644" s="234"/>
      <c r="J4644" s="234"/>
    </row>
    <row r="4645" spans="2:10">
      <c r="B4645" s="232"/>
      <c r="E4645" s="232"/>
      <c r="F4645" s="234"/>
      <c r="H4645" s="234"/>
      <c r="I4645" s="234"/>
      <c r="J4645" s="234"/>
    </row>
    <row r="4646" spans="2:10">
      <c r="B4646" s="232"/>
      <c r="E4646" s="232"/>
      <c r="F4646" s="234"/>
      <c r="H4646" s="234"/>
      <c r="I4646" s="234"/>
      <c r="J4646" s="234"/>
    </row>
    <row r="4647" spans="2:10">
      <c r="B4647" s="232"/>
      <c r="E4647" s="232"/>
      <c r="F4647" s="234"/>
      <c r="H4647" s="234"/>
      <c r="I4647" s="234"/>
      <c r="J4647" s="234"/>
    </row>
    <row r="4648" spans="2:10">
      <c r="B4648" s="232"/>
      <c r="E4648" s="232"/>
      <c r="F4648" s="234"/>
      <c r="H4648" s="234"/>
      <c r="I4648" s="234"/>
      <c r="J4648" s="234"/>
    </row>
    <row r="4649" spans="2:10">
      <c r="B4649" s="232"/>
      <c r="E4649" s="232"/>
      <c r="F4649" s="234"/>
      <c r="H4649" s="234"/>
      <c r="I4649" s="234"/>
      <c r="J4649" s="234"/>
    </row>
    <row r="4650" spans="2:10">
      <c r="B4650" s="232"/>
      <c r="E4650" s="232"/>
      <c r="F4650" s="234"/>
      <c r="H4650" s="234"/>
      <c r="I4650" s="234"/>
      <c r="J4650" s="234"/>
    </row>
    <row r="4651" spans="2:10">
      <c r="B4651" s="232"/>
      <c r="E4651" s="232"/>
      <c r="F4651" s="234"/>
      <c r="H4651" s="234"/>
      <c r="I4651" s="234"/>
      <c r="J4651" s="234"/>
    </row>
    <row r="4652" spans="2:10">
      <c r="B4652" s="232"/>
      <c r="E4652" s="232"/>
      <c r="F4652" s="234"/>
      <c r="H4652" s="234"/>
      <c r="I4652" s="234"/>
      <c r="J4652" s="234"/>
    </row>
    <row r="4653" spans="2:10">
      <c r="B4653" s="232"/>
      <c r="E4653" s="232"/>
      <c r="F4653" s="234"/>
      <c r="H4653" s="234"/>
      <c r="I4653" s="234"/>
      <c r="J4653" s="234"/>
    </row>
    <row r="4654" spans="2:10">
      <c r="B4654" s="232"/>
      <c r="E4654" s="232"/>
      <c r="F4654" s="234"/>
      <c r="H4654" s="234"/>
      <c r="I4654" s="234"/>
      <c r="J4654" s="234"/>
    </row>
    <row r="4655" spans="2:10">
      <c r="B4655" s="232"/>
      <c r="E4655" s="232"/>
      <c r="F4655" s="234"/>
      <c r="H4655" s="234"/>
      <c r="I4655" s="234"/>
      <c r="J4655" s="234"/>
    </row>
    <row r="4656" spans="2:10">
      <c r="B4656" s="232"/>
      <c r="E4656" s="232"/>
      <c r="F4656" s="234"/>
      <c r="H4656" s="234"/>
      <c r="I4656" s="234"/>
      <c r="J4656" s="234"/>
    </row>
    <row r="4657" spans="2:10">
      <c r="B4657" s="232"/>
      <c r="E4657" s="232"/>
      <c r="F4657" s="234"/>
      <c r="H4657" s="234"/>
      <c r="I4657" s="234"/>
      <c r="J4657" s="234"/>
    </row>
    <row r="4658" spans="2:10">
      <c r="B4658" s="232"/>
      <c r="E4658" s="232"/>
      <c r="F4658" s="234"/>
      <c r="H4658" s="234"/>
      <c r="I4658" s="234"/>
      <c r="J4658" s="234"/>
    </row>
    <row r="4659" spans="2:10">
      <c r="B4659" s="232"/>
      <c r="E4659" s="232"/>
      <c r="F4659" s="234"/>
      <c r="H4659" s="234"/>
      <c r="I4659" s="234"/>
      <c r="J4659" s="234"/>
    </row>
    <row r="4660" spans="2:10">
      <c r="B4660" s="232"/>
      <c r="E4660" s="232"/>
      <c r="F4660" s="234"/>
      <c r="H4660" s="234"/>
      <c r="I4660" s="234"/>
      <c r="J4660" s="234"/>
    </row>
    <row r="4661" spans="2:10">
      <c r="B4661" s="232"/>
      <c r="E4661" s="232"/>
      <c r="F4661" s="234"/>
      <c r="H4661" s="234"/>
      <c r="I4661" s="234"/>
      <c r="J4661" s="234"/>
    </row>
    <row r="4662" spans="2:10">
      <c r="B4662" s="232"/>
      <c r="E4662" s="232"/>
      <c r="F4662" s="234"/>
      <c r="H4662" s="234"/>
      <c r="I4662" s="234"/>
      <c r="J4662" s="234"/>
    </row>
    <row r="4663" spans="2:10">
      <c r="B4663" s="232"/>
      <c r="E4663" s="232"/>
      <c r="F4663" s="234"/>
      <c r="H4663" s="234"/>
      <c r="I4663" s="234"/>
      <c r="J4663" s="234"/>
    </row>
    <row r="4664" spans="2:10">
      <c r="B4664" s="232"/>
      <c r="E4664" s="232"/>
      <c r="F4664" s="234"/>
      <c r="H4664" s="234"/>
      <c r="I4664" s="234"/>
      <c r="J4664" s="234"/>
    </row>
    <row r="4665" spans="2:10">
      <c r="B4665" s="232"/>
      <c r="E4665" s="232"/>
      <c r="F4665" s="234"/>
      <c r="H4665" s="234"/>
      <c r="I4665" s="234"/>
      <c r="J4665" s="234"/>
    </row>
    <row r="4666" spans="2:10">
      <c r="B4666" s="232"/>
      <c r="E4666" s="232"/>
      <c r="F4666" s="234"/>
      <c r="H4666" s="234"/>
      <c r="I4666" s="234"/>
      <c r="J4666" s="234"/>
    </row>
    <row r="4667" spans="2:10">
      <c r="B4667" s="232"/>
      <c r="E4667" s="232"/>
      <c r="F4667" s="234"/>
      <c r="H4667" s="234"/>
      <c r="I4667" s="234"/>
      <c r="J4667" s="234"/>
    </row>
    <row r="4668" spans="2:10">
      <c r="B4668" s="232"/>
      <c r="E4668" s="232"/>
      <c r="F4668" s="234"/>
      <c r="H4668" s="234"/>
      <c r="I4668" s="234"/>
      <c r="J4668" s="234"/>
    </row>
    <row r="4669" spans="2:10">
      <c r="B4669" s="232"/>
      <c r="E4669" s="232"/>
      <c r="F4669" s="234"/>
      <c r="H4669" s="234"/>
      <c r="I4669" s="234"/>
      <c r="J4669" s="234"/>
    </row>
    <row r="4670" spans="2:10">
      <c r="B4670" s="232"/>
      <c r="E4670" s="232"/>
      <c r="F4670" s="234"/>
      <c r="H4670" s="234"/>
      <c r="I4670" s="234"/>
      <c r="J4670" s="234"/>
    </row>
    <row r="4671" spans="2:10">
      <c r="B4671" s="232"/>
      <c r="E4671" s="232"/>
      <c r="F4671" s="234"/>
      <c r="H4671" s="234"/>
      <c r="I4671" s="234"/>
      <c r="J4671" s="234"/>
    </row>
    <row r="4672" spans="2:10">
      <c r="B4672" s="232"/>
      <c r="E4672" s="232"/>
      <c r="F4672" s="234"/>
      <c r="H4672" s="234"/>
      <c r="I4672" s="234"/>
      <c r="J4672" s="234"/>
    </row>
    <row r="4673" spans="2:10">
      <c r="B4673" s="232"/>
      <c r="E4673" s="232"/>
      <c r="F4673" s="234"/>
      <c r="H4673" s="234"/>
      <c r="I4673" s="234"/>
      <c r="J4673" s="234"/>
    </row>
    <row r="4674" spans="2:10">
      <c r="B4674" s="232"/>
      <c r="E4674" s="232"/>
      <c r="F4674" s="234"/>
      <c r="H4674" s="234"/>
      <c r="I4674" s="234"/>
      <c r="J4674" s="234"/>
    </row>
    <row r="4675" spans="2:10">
      <c r="B4675" s="232"/>
      <c r="E4675" s="232"/>
      <c r="F4675" s="234"/>
      <c r="H4675" s="234"/>
      <c r="I4675" s="234"/>
      <c r="J4675" s="234"/>
    </row>
    <row r="4676" spans="2:10">
      <c r="B4676" s="232"/>
      <c r="E4676" s="232"/>
      <c r="F4676" s="234"/>
      <c r="H4676" s="234"/>
      <c r="I4676" s="234"/>
      <c r="J4676" s="234"/>
    </row>
    <row r="4677" spans="2:10">
      <c r="B4677" s="232"/>
      <c r="E4677" s="232"/>
      <c r="F4677" s="234"/>
      <c r="H4677" s="234"/>
      <c r="I4677" s="234"/>
      <c r="J4677" s="234"/>
    </row>
    <row r="4678" spans="2:10">
      <c r="B4678" s="232"/>
      <c r="E4678" s="232"/>
      <c r="F4678" s="234"/>
      <c r="H4678" s="234"/>
      <c r="I4678" s="234"/>
      <c r="J4678" s="234"/>
    </row>
    <row r="4679" spans="2:10">
      <c r="B4679" s="232"/>
      <c r="E4679" s="232"/>
      <c r="F4679" s="234"/>
      <c r="H4679" s="234"/>
      <c r="I4679" s="234"/>
      <c r="J4679" s="234"/>
    </row>
    <row r="4680" spans="2:10">
      <c r="B4680" s="232"/>
      <c r="E4680" s="232"/>
      <c r="F4680" s="234"/>
      <c r="H4680" s="234"/>
      <c r="I4680" s="234"/>
      <c r="J4680" s="234"/>
    </row>
    <row r="4681" spans="2:10">
      <c r="B4681" s="232"/>
      <c r="E4681" s="232"/>
      <c r="F4681" s="234"/>
      <c r="H4681" s="234"/>
      <c r="I4681" s="234"/>
      <c r="J4681" s="234"/>
    </row>
    <row r="4682" spans="2:10">
      <c r="B4682" s="232"/>
      <c r="E4682" s="232"/>
      <c r="F4682" s="234"/>
      <c r="H4682" s="234"/>
      <c r="I4682" s="234"/>
      <c r="J4682" s="234"/>
    </row>
    <row r="4683" spans="2:10">
      <c r="B4683" s="232"/>
      <c r="E4683" s="232"/>
      <c r="F4683" s="234"/>
      <c r="H4683" s="234"/>
      <c r="I4683" s="234"/>
      <c r="J4683" s="234"/>
    </row>
    <row r="4684" spans="2:10">
      <c r="B4684" s="232"/>
      <c r="E4684" s="232"/>
      <c r="F4684" s="234"/>
      <c r="H4684" s="234"/>
      <c r="I4684" s="234"/>
      <c r="J4684" s="234"/>
    </row>
    <row r="4685" spans="2:10">
      <c r="B4685" s="232"/>
      <c r="E4685" s="232"/>
      <c r="F4685" s="234"/>
      <c r="H4685" s="234"/>
      <c r="I4685" s="234"/>
      <c r="J4685" s="234"/>
    </row>
    <row r="4686" spans="2:10">
      <c r="B4686" s="232"/>
      <c r="E4686" s="232"/>
      <c r="F4686" s="234"/>
      <c r="H4686" s="234"/>
      <c r="I4686" s="234"/>
      <c r="J4686" s="234"/>
    </row>
    <row r="4687" spans="2:10">
      <c r="B4687" s="232"/>
      <c r="E4687" s="232"/>
      <c r="F4687" s="234"/>
      <c r="H4687" s="234"/>
      <c r="I4687" s="234"/>
      <c r="J4687" s="234"/>
    </row>
    <row r="4688" spans="2:10">
      <c r="B4688" s="232"/>
      <c r="E4688" s="232"/>
      <c r="F4688" s="234"/>
      <c r="H4688" s="234"/>
      <c r="I4688" s="234"/>
      <c r="J4688" s="234"/>
    </row>
    <row r="4689" spans="2:10">
      <c r="B4689" s="232"/>
      <c r="E4689" s="232"/>
      <c r="F4689" s="234"/>
      <c r="H4689" s="234"/>
      <c r="I4689" s="234"/>
      <c r="J4689" s="234"/>
    </row>
    <row r="4690" spans="2:10">
      <c r="B4690" s="232"/>
      <c r="E4690" s="232"/>
      <c r="F4690" s="234"/>
      <c r="H4690" s="234"/>
      <c r="I4690" s="234"/>
      <c r="J4690" s="234"/>
    </row>
    <row r="4691" spans="2:10">
      <c r="B4691" s="232"/>
      <c r="E4691" s="232"/>
      <c r="F4691" s="234"/>
      <c r="H4691" s="234"/>
      <c r="I4691" s="234"/>
      <c r="J4691" s="234"/>
    </row>
    <row r="4692" spans="2:10">
      <c r="B4692" s="232"/>
      <c r="E4692" s="232"/>
      <c r="F4692" s="234"/>
      <c r="H4692" s="234"/>
      <c r="I4692" s="234"/>
      <c r="J4692" s="234"/>
    </row>
    <row r="4693" spans="2:10">
      <c r="B4693" s="232"/>
      <c r="E4693" s="232"/>
      <c r="F4693" s="234"/>
      <c r="H4693" s="234"/>
      <c r="I4693" s="234"/>
      <c r="J4693" s="234"/>
    </row>
    <row r="4694" spans="2:10">
      <c r="B4694" s="232"/>
      <c r="E4694" s="232"/>
      <c r="F4694" s="234"/>
      <c r="H4694" s="234"/>
      <c r="I4694" s="234"/>
      <c r="J4694" s="234"/>
    </row>
    <row r="4695" spans="2:10">
      <c r="B4695" s="232"/>
      <c r="E4695" s="232"/>
      <c r="F4695" s="234"/>
      <c r="H4695" s="234"/>
      <c r="I4695" s="234"/>
      <c r="J4695" s="234"/>
    </row>
    <row r="4696" spans="2:10">
      <c r="B4696" s="232"/>
      <c r="E4696" s="232"/>
      <c r="F4696" s="234"/>
      <c r="H4696" s="234"/>
      <c r="I4696" s="234"/>
      <c r="J4696" s="234"/>
    </row>
    <row r="4697" spans="2:10">
      <c r="B4697" s="232"/>
      <c r="E4697" s="232"/>
      <c r="F4697" s="234"/>
      <c r="H4697" s="234"/>
      <c r="I4697" s="234"/>
      <c r="J4697" s="234"/>
    </row>
    <row r="4698" spans="2:10">
      <c r="B4698" s="232"/>
      <c r="E4698" s="232"/>
      <c r="F4698" s="234"/>
      <c r="H4698" s="234"/>
      <c r="I4698" s="234"/>
      <c r="J4698" s="234"/>
    </row>
    <row r="4699" spans="2:10">
      <c r="B4699" s="232"/>
      <c r="E4699" s="232"/>
      <c r="F4699" s="234"/>
      <c r="H4699" s="234"/>
      <c r="I4699" s="234"/>
      <c r="J4699" s="234"/>
    </row>
    <row r="4700" spans="2:10">
      <c r="B4700" s="232"/>
      <c r="E4700" s="232"/>
      <c r="F4700" s="234"/>
      <c r="H4700" s="234"/>
      <c r="I4700" s="234"/>
      <c r="J4700" s="234"/>
    </row>
    <row r="4701" spans="2:10">
      <c r="B4701" s="232"/>
      <c r="E4701" s="232"/>
      <c r="F4701" s="234"/>
      <c r="H4701" s="234"/>
      <c r="I4701" s="234"/>
      <c r="J4701" s="234"/>
    </row>
    <row r="4702" spans="2:10">
      <c r="B4702" s="232"/>
      <c r="E4702" s="232"/>
      <c r="F4702" s="234"/>
      <c r="H4702" s="234"/>
      <c r="I4702" s="234"/>
      <c r="J4702" s="234"/>
    </row>
    <row r="4703" spans="2:10">
      <c r="B4703" s="232"/>
      <c r="E4703" s="232"/>
      <c r="F4703" s="234"/>
      <c r="H4703" s="234"/>
      <c r="I4703" s="234"/>
      <c r="J4703" s="234"/>
    </row>
    <row r="4704" spans="2:10">
      <c r="B4704" s="232"/>
      <c r="E4704" s="232"/>
      <c r="F4704" s="234"/>
      <c r="H4704" s="234"/>
      <c r="I4704" s="234"/>
      <c r="J4704" s="234"/>
    </row>
    <row r="4705" spans="2:10">
      <c r="B4705" s="232"/>
      <c r="E4705" s="232"/>
      <c r="F4705" s="234"/>
      <c r="H4705" s="234"/>
      <c r="I4705" s="234"/>
      <c r="J4705" s="234"/>
    </row>
    <row r="4706" spans="2:10">
      <c r="B4706" s="232"/>
      <c r="E4706" s="232"/>
      <c r="F4706" s="234"/>
      <c r="H4706" s="234"/>
      <c r="I4706" s="234"/>
      <c r="J4706" s="234"/>
    </row>
    <row r="4707" spans="2:10">
      <c r="B4707" s="232"/>
      <c r="E4707" s="232"/>
      <c r="F4707" s="234"/>
      <c r="H4707" s="234"/>
      <c r="I4707" s="234"/>
      <c r="J4707" s="234"/>
    </row>
    <row r="4708" spans="2:10">
      <c r="B4708" s="232"/>
      <c r="E4708" s="232"/>
      <c r="F4708" s="234"/>
      <c r="H4708" s="234"/>
      <c r="I4708" s="234"/>
      <c r="J4708" s="234"/>
    </row>
    <row r="4709" spans="2:10">
      <c r="B4709" s="232"/>
      <c r="E4709" s="232"/>
      <c r="F4709" s="234"/>
      <c r="H4709" s="234"/>
      <c r="I4709" s="234"/>
      <c r="J4709" s="234"/>
    </row>
    <row r="4710" spans="2:10">
      <c r="B4710" s="232"/>
      <c r="E4710" s="232"/>
      <c r="F4710" s="234"/>
      <c r="H4710" s="234"/>
      <c r="I4710" s="234"/>
      <c r="J4710" s="234"/>
    </row>
    <row r="4711" spans="2:10">
      <c r="B4711" s="232"/>
      <c r="E4711" s="232"/>
      <c r="F4711" s="234"/>
      <c r="H4711" s="234"/>
      <c r="I4711" s="234"/>
      <c r="J4711" s="234"/>
    </row>
    <row r="4712" spans="2:10">
      <c r="B4712" s="232"/>
      <c r="E4712" s="232"/>
      <c r="F4712" s="234"/>
      <c r="H4712" s="234"/>
      <c r="I4712" s="234"/>
      <c r="J4712" s="234"/>
    </row>
    <row r="4713" spans="2:10">
      <c r="B4713" s="232"/>
      <c r="E4713" s="232"/>
      <c r="F4713" s="234"/>
      <c r="H4713" s="234"/>
      <c r="I4713" s="234"/>
      <c r="J4713" s="234"/>
    </row>
    <row r="4714" spans="2:10">
      <c r="B4714" s="232"/>
      <c r="E4714" s="232"/>
      <c r="F4714" s="234"/>
      <c r="H4714" s="234"/>
      <c r="I4714" s="234"/>
      <c r="J4714" s="234"/>
    </row>
    <row r="4715" spans="2:10">
      <c r="B4715" s="232"/>
      <c r="E4715" s="232"/>
      <c r="F4715" s="234"/>
      <c r="H4715" s="234"/>
      <c r="I4715" s="234"/>
      <c r="J4715" s="234"/>
    </row>
    <row r="4716" spans="2:10">
      <c r="B4716" s="232"/>
      <c r="E4716" s="232"/>
      <c r="F4716" s="234"/>
      <c r="H4716" s="234"/>
      <c r="I4716" s="234"/>
      <c r="J4716" s="234"/>
    </row>
    <row r="4717" spans="2:10">
      <c r="B4717" s="232"/>
      <c r="E4717" s="232"/>
      <c r="F4717" s="234"/>
      <c r="H4717" s="234"/>
      <c r="I4717" s="234"/>
      <c r="J4717" s="234"/>
    </row>
    <row r="4718" spans="2:10">
      <c r="B4718" s="232"/>
      <c r="E4718" s="232"/>
      <c r="F4718" s="234"/>
      <c r="H4718" s="234"/>
      <c r="I4718" s="234"/>
      <c r="J4718" s="234"/>
    </row>
    <row r="4719" spans="2:10">
      <c r="B4719" s="232"/>
      <c r="E4719" s="232"/>
      <c r="F4719" s="234"/>
      <c r="H4719" s="234"/>
      <c r="I4719" s="234"/>
      <c r="J4719" s="234"/>
    </row>
    <row r="4720" spans="2:10">
      <c r="B4720" s="232"/>
      <c r="E4720" s="232"/>
      <c r="F4720" s="234"/>
      <c r="H4720" s="234"/>
      <c r="I4720" s="234"/>
      <c r="J4720" s="234"/>
    </row>
    <row r="4721" spans="2:10">
      <c r="B4721" s="232"/>
      <c r="E4721" s="232"/>
      <c r="F4721" s="234"/>
      <c r="H4721" s="234"/>
      <c r="I4721" s="234"/>
      <c r="J4721" s="234"/>
    </row>
    <row r="4722" spans="2:10">
      <c r="B4722" s="232"/>
      <c r="E4722" s="232"/>
      <c r="F4722" s="234"/>
      <c r="H4722" s="234"/>
      <c r="I4722" s="234"/>
      <c r="J4722" s="234"/>
    </row>
    <row r="4723" spans="2:10">
      <c r="B4723" s="232"/>
      <c r="E4723" s="232"/>
      <c r="F4723" s="234"/>
      <c r="H4723" s="234"/>
      <c r="I4723" s="234"/>
      <c r="J4723" s="234"/>
    </row>
    <row r="4724" spans="2:10">
      <c r="B4724" s="232"/>
      <c r="E4724" s="232"/>
      <c r="F4724" s="234"/>
      <c r="H4724" s="234"/>
      <c r="I4724" s="234"/>
      <c r="J4724" s="234"/>
    </row>
    <row r="4725" spans="2:10">
      <c r="B4725" s="232"/>
      <c r="E4725" s="232"/>
      <c r="F4725" s="234"/>
      <c r="H4725" s="234"/>
      <c r="I4725" s="234"/>
      <c r="J4725" s="234"/>
    </row>
    <row r="4726" spans="2:10">
      <c r="B4726" s="232"/>
      <c r="E4726" s="232"/>
      <c r="F4726" s="234"/>
      <c r="H4726" s="234"/>
      <c r="I4726" s="234"/>
      <c r="J4726" s="234"/>
    </row>
    <row r="4727" spans="2:10">
      <c r="B4727" s="232"/>
      <c r="E4727" s="232"/>
      <c r="F4727" s="234"/>
      <c r="H4727" s="234"/>
      <c r="I4727" s="234"/>
      <c r="J4727" s="234"/>
    </row>
    <row r="4728" spans="2:10">
      <c r="B4728" s="232"/>
      <c r="E4728" s="232"/>
      <c r="F4728" s="234"/>
      <c r="H4728" s="234"/>
      <c r="I4728" s="234"/>
      <c r="J4728" s="234"/>
    </row>
    <row r="4729" spans="2:10">
      <c r="B4729" s="232"/>
      <c r="E4729" s="232"/>
      <c r="F4729" s="234"/>
      <c r="H4729" s="234"/>
      <c r="I4729" s="234"/>
      <c r="J4729" s="234"/>
    </row>
    <row r="4730" spans="2:10">
      <c r="B4730" s="232"/>
      <c r="E4730" s="232"/>
      <c r="F4730" s="234"/>
      <c r="H4730" s="234"/>
      <c r="I4730" s="234"/>
      <c r="J4730" s="234"/>
    </row>
    <row r="4731" spans="2:10">
      <c r="B4731" s="232"/>
      <c r="E4731" s="232"/>
      <c r="F4731" s="234"/>
      <c r="H4731" s="234"/>
      <c r="I4731" s="234"/>
      <c r="J4731" s="234"/>
    </row>
    <row r="4732" spans="2:10">
      <c r="B4732" s="232"/>
      <c r="E4732" s="232"/>
      <c r="F4732" s="234"/>
      <c r="H4732" s="234"/>
      <c r="I4732" s="234"/>
      <c r="J4732" s="234"/>
    </row>
    <row r="4733" spans="2:10">
      <c r="B4733" s="232"/>
      <c r="E4733" s="232"/>
      <c r="F4733" s="234"/>
      <c r="H4733" s="234"/>
      <c r="I4733" s="234"/>
      <c r="J4733" s="234"/>
    </row>
    <row r="4734" spans="2:10">
      <c r="B4734" s="232"/>
      <c r="E4734" s="232"/>
      <c r="F4734" s="234"/>
      <c r="H4734" s="234"/>
      <c r="I4734" s="234"/>
      <c r="J4734" s="234"/>
    </row>
    <row r="4735" spans="2:10">
      <c r="B4735" s="232"/>
      <c r="E4735" s="232"/>
      <c r="F4735" s="234"/>
      <c r="H4735" s="234"/>
      <c r="I4735" s="234"/>
      <c r="J4735" s="234"/>
    </row>
    <row r="4736" spans="2:10">
      <c r="B4736" s="232"/>
      <c r="E4736" s="232"/>
      <c r="F4736" s="234"/>
      <c r="H4736" s="234"/>
      <c r="I4736" s="234"/>
      <c r="J4736" s="234"/>
    </row>
    <row r="4737" spans="2:10">
      <c r="B4737" s="232"/>
      <c r="E4737" s="232"/>
      <c r="F4737" s="234"/>
      <c r="H4737" s="234"/>
      <c r="I4737" s="234"/>
      <c r="J4737" s="234"/>
    </row>
    <row r="4738" spans="2:10">
      <c r="B4738" s="232"/>
      <c r="E4738" s="232"/>
      <c r="F4738" s="234"/>
      <c r="H4738" s="234"/>
      <c r="I4738" s="234"/>
      <c r="J4738" s="234"/>
    </row>
    <row r="4739" spans="2:10">
      <c r="B4739" s="232"/>
      <c r="E4739" s="232"/>
      <c r="F4739" s="234"/>
      <c r="H4739" s="234"/>
      <c r="I4739" s="234"/>
      <c r="J4739" s="234"/>
    </row>
    <row r="4740" spans="2:10">
      <c r="B4740" s="232"/>
      <c r="E4740" s="232"/>
      <c r="F4740" s="234"/>
      <c r="H4740" s="234"/>
      <c r="I4740" s="234"/>
      <c r="J4740" s="234"/>
    </row>
    <row r="4741" spans="2:10">
      <c r="B4741" s="232"/>
      <c r="E4741" s="232"/>
      <c r="F4741" s="234"/>
      <c r="H4741" s="234"/>
      <c r="I4741" s="234"/>
      <c r="J4741" s="234"/>
    </row>
    <row r="4742" spans="2:10">
      <c r="B4742" s="232"/>
      <c r="E4742" s="232"/>
      <c r="F4742" s="234"/>
      <c r="H4742" s="234"/>
      <c r="I4742" s="234"/>
      <c r="J4742" s="234"/>
    </row>
    <row r="4743" spans="2:10">
      <c r="B4743" s="232"/>
      <c r="E4743" s="232"/>
      <c r="F4743" s="234"/>
      <c r="H4743" s="234"/>
      <c r="I4743" s="234"/>
      <c r="J4743" s="234"/>
    </row>
    <row r="4744" spans="2:10">
      <c r="B4744" s="232"/>
      <c r="E4744" s="232"/>
      <c r="F4744" s="234"/>
      <c r="H4744" s="234"/>
      <c r="I4744" s="234"/>
      <c r="J4744" s="234"/>
    </row>
    <row r="4745" spans="2:10">
      <c r="B4745" s="232"/>
      <c r="E4745" s="232"/>
      <c r="F4745" s="234"/>
      <c r="H4745" s="234"/>
      <c r="I4745" s="234"/>
      <c r="J4745" s="234"/>
    </row>
    <row r="4746" spans="2:10">
      <c r="B4746" s="232"/>
      <c r="E4746" s="232"/>
      <c r="F4746" s="234"/>
      <c r="H4746" s="234"/>
      <c r="I4746" s="234"/>
      <c r="J4746" s="234"/>
    </row>
    <row r="4747" spans="2:10">
      <c r="B4747" s="232"/>
      <c r="E4747" s="232"/>
      <c r="F4747" s="234"/>
      <c r="H4747" s="234"/>
      <c r="I4747" s="234"/>
      <c r="J4747" s="234"/>
    </row>
    <row r="4748" spans="2:10">
      <c r="B4748" s="232"/>
      <c r="E4748" s="232"/>
      <c r="F4748" s="234"/>
      <c r="H4748" s="234"/>
      <c r="I4748" s="234"/>
      <c r="J4748" s="234"/>
    </row>
    <row r="4749" spans="2:10">
      <c r="B4749" s="232"/>
      <c r="E4749" s="232"/>
      <c r="F4749" s="234"/>
      <c r="H4749" s="234"/>
      <c r="I4749" s="234"/>
      <c r="J4749" s="234"/>
    </row>
    <row r="4750" spans="2:10">
      <c r="B4750" s="232"/>
      <c r="E4750" s="232"/>
      <c r="F4750" s="234"/>
      <c r="H4750" s="234"/>
      <c r="I4750" s="234"/>
      <c r="J4750" s="234"/>
    </row>
    <row r="4751" spans="2:10">
      <c r="B4751" s="232"/>
      <c r="E4751" s="232"/>
      <c r="F4751" s="234"/>
      <c r="H4751" s="234"/>
      <c r="I4751" s="234"/>
      <c r="J4751" s="234"/>
    </row>
    <row r="4752" spans="2:10">
      <c r="B4752" s="232"/>
      <c r="E4752" s="232"/>
      <c r="F4752" s="234"/>
      <c r="H4752" s="234"/>
      <c r="I4752" s="234"/>
      <c r="J4752" s="234"/>
    </row>
    <row r="4753" spans="2:10">
      <c r="B4753" s="232"/>
      <c r="E4753" s="232"/>
      <c r="F4753" s="234"/>
      <c r="H4753" s="234"/>
      <c r="I4753" s="234"/>
      <c r="J4753" s="234"/>
    </row>
    <row r="4754" spans="2:10">
      <c r="B4754" s="232"/>
      <c r="E4754" s="232"/>
      <c r="F4754" s="234"/>
      <c r="H4754" s="234"/>
      <c r="I4754" s="234"/>
      <c r="J4754" s="234"/>
    </row>
    <row r="4755" spans="2:10">
      <c r="B4755" s="232"/>
      <c r="E4755" s="232"/>
      <c r="F4755" s="234"/>
      <c r="H4755" s="234"/>
      <c r="I4755" s="234"/>
      <c r="J4755" s="234"/>
    </row>
    <row r="4756" spans="2:10">
      <c r="B4756" s="232"/>
      <c r="E4756" s="232"/>
      <c r="F4756" s="234"/>
      <c r="H4756" s="234"/>
      <c r="I4756" s="234"/>
      <c r="J4756" s="234"/>
    </row>
    <row r="4757" spans="2:10">
      <c r="B4757" s="232"/>
      <c r="E4757" s="232"/>
      <c r="F4757" s="234"/>
      <c r="H4757" s="234"/>
      <c r="I4757" s="234"/>
      <c r="J4757" s="234"/>
    </row>
    <row r="4758" spans="2:10">
      <c r="B4758" s="232"/>
      <c r="E4758" s="232"/>
      <c r="F4758" s="234"/>
      <c r="H4758" s="234"/>
      <c r="I4758" s="234"/>
      <c r="J4758" s="234"/>
    </row>
    <row r="4759" spans="2:10">
      <c r="B4759" s="232"/>
      <c r="E4759" s="232"/>
      <c r="F4759" s="234"/>
      <c r="H4759" s="234"/>
      <c r="I4759" s="234"/>
      <c r="J4759" s="234"/>
    </row>
    <row r="4760" spans="2:10">
      <c r="B4760" s="232"/>
      <c r="E4760" s="232"/>
      <c r="F4760" s="234"/>
      <c r="H4760" s="234"/>
      <c r="I4760" s="234"/>
      <c r="J4760" s="234"/>
    </row>
    <row r="4761" spans="2:10">
      <c r="B4761" s="232"/>
      <c r="E4761" s="232"/>
      <c r="F4761" s="234"/>
      <c r="H4761" s="234"/>
      <c r="I4761" s="234"/>
      <c r="J4761" s="234"/>
    </row>
    <row r="4762" spans="2:10">
      <c r="B4762" s="232"/>
      <c r="E4762" s="232"/>
      <c r="F4762" s="234"/>
      <c r="H4762" s="234"/>
      <c r="I4762" s="234"/>
      <c r="J4762" s="234"/>
    </row>
    <row r="4763" spans="2:10">
      <c r="B4763" s="232"/>
      <c r="E4763" s="232"/>
      <c r="F4763" s="234"/>
      <c r="H4763" s="234"/>
      <c r="I4763" s="234"/>
      <c r="J4763" s="234"/>
    </row>
    <row r="4764" spans="2:10">
      <c r="B4764" s="232"/>
      <c r="E4764" s="232"/>
      <c r="F4764" s="234"/>
      <c r="H4764" s="234"/>
      <c r="I4764" s="234"/>
      <c r="J4764" s="234"/>
    </row>
    <row r="4765" spans="2:10">
      <c r="B4765" s="232"/>
      <c r="E4765" s="232"/>
      <c r="F4765" s="234"/>
      <c r="H4765" s="234"/>
      <c r="I4765" s="234"/>
      <c r="J4765" s="234"/>
    </row>
    <row r="4766" spans="2:10">
      <c r="B4766" s="232"/>
      <c r="E4766" s="232"/>
      <c r="F4766" s="234"/>
      <c r="H4766" s="234"/>
      <c r="I4766" s="234"/>
      <c r="J4766" s="234"/>
    </row>
    <row r="4767" spans="2:10">
      <c r="B4767" s="232"/>
      <c r="E4767" s="232"/>
      <c r="F4767" s="234"/>
      <c r="H4767" s="234"/>
      <c r="I4767" s="234"/>
      <c r="J4767" s="234"/>
    </row>
    <row r="4768" spans="2:10">
      <c r="B4768" s="232"/>
      <c r="E4768" s="232"/>
      <c r="F4768" s="234"/>
      <c r="H4768" s="234"/>
      <c r="I4768" s="234"/>
      <c r="J4768" s="234"/>
    </row>
    <row r="4769" spans="2:10">
      <c r="B4769" s="232"/>
      <c r="E4769" s="232"/>
      <c r="F4769" s="234"/>
      <c r="H4769" s="234"/>
      <c r="I4769" s="234"/>
      <c r="J4769" s="234"/>
    </row>
    <row r="4770" spans="2:10">
      <c r="B4770" s="232"/>
      <c r="E4770" s="232"/>
      <c r="F4770" s="234"/>
      <c r="H4770" s="234"/>
      <c r="I4770" s="234"/>
      <c r="J4770" s="234"/>
    </row>
    <row r="4771" spans="2:10">
      <c r="B4771" s="232"/>
      <c r="E4771" s="232"/>
      <c r="F4771" s="234"/>
      <c r="H4771" s="234"/>
      <c r="I4771" s="234"/>
      <c r="J4771" s="234"/>
    </row>
    <row r="4772" spans="2:10">
      <c r="B4772" s="232"/>
      <c r="E4772" s="232"/>
      <c r="F4772" s="234"/>
      <c r="H4772" s="234"/>
      <c r="I4772" s="234"/>
      <c r="J4772" s="234"/>
    </row>
    <row r="4773" spans="2:10">
      <c r="B4773" s="232"/>
      <c r="E4773" s="232"/>
      <c r="F4773" s="234"/>
      <c r="H4773" s="234"/>
      <c r="I4773" s="234"/>
      <c r="J4773" s="234"/>
    </row>
    <row r="4774" spans="2:10">
      <c r="B4774" s="232"/>
      <c r="E4774" s="232"/>
      <c r="F4774" s="234"/>
      <c r="H4774" s="234"/>
      <c r="I4774" s="234"/>
      <c r="J4774" s="234"/>
    </row>
    <row r="4775" spans="2:10">
      <c r="B4775" s="232"/>
      <c r="E4775" s="232"/>
      <c r="F4775" s="234"/>
      <c r="H4775" s="234"/>
      <c r="I4775" s="234"/>
      <c r="J4775" s="234"/>
    </row>
    <row r="4776" spans="2:10">
      <c r="B4776" s="232"/>
      <c r="E4776" s="232"/>
      <c r="F4776" s="234"/>
      <c r="H4776" s="234"/>
      <c r="I4776" s="234"/>
      <c r="J4776" s="234"/>
    </row>
    <row r="4777" spans="2:10">
      <c r="B4777" s="232"/>
      <c r="E4777" s="232"/>
      <c r="F4777" s="234"/>
      <c r="H4777" s="234"/>
      <c r="I4777" s="234"/>
      <c r="J4777" s="234"/>
    </row>
    <row r="4778" spans="2:10">
      <c r="B4778" s="232"/>
      <c r="E4778" s="232"/>
      <c r="F4778" s="234"/>
      <c r="H4778" s="234"/>
      <c r="I4778" s="234"/>
      <c r="J4778" s="234"/>
    </row>
    <row r="4779" spans="2:10">
      <c r="B4779" s="232"/>
      <c r="E4779" s="232"/>
      <c r="F4779" s="234"/>
      <c r="H4779" s="234"/>
      <c r="I4779" s="234"/>
      <c r="J4779" s="234"/>
    </row>
    <row r="4780" spans="2:10">
      <c r="B4780" s="232"/>
      <c r="E4780" s="232"/>
      <c r="F4780" s="234"/>
      <c r="H4780" s="234"/>
      <c r="I4780" s="234"/>
      <c r="J4780" s="234"/>
    </row>
    <row r="4781" spans="2:10">
      <c r="B4781" s="232"/>
      <c r="E4781" s="232"/>
      <c r="F4781" s="234"/>
      <c r="H4781" s="234"/>
      <c r="I4781" s="234"/>
      <c r="J4781" s="234"/>
    </row>
    <row r="4782" spans="2:10">
      <c r="B4782" s="232"/>
      <c r="E4782" s="232"/>
      <c r="F4782" s="234"/>
      <c r="H4782" s="234"/>
      <c r="I4782" s="234"/>
      <c r="J4782" s="234"/>
    </row>
    <row r="4783" spans="2:10">
      <c r="B4783" s="232"/>
      <c r="E4783" s="232"/>
      <c r="F4783" s="234"/>
      <c r="H4783" s="234"/>
      <c r="I4783" s="234"/>
      <c r="J4783" s="234"/>
    </row>
    <row r="4784" spans="2:10">
      <c r="B4784" s="232"/>
      <c r="E4784" s="232"/>
      <c r="F4784" s="234"/>
      <c r="H4784" s="234"/>
      <c r="I4784" s="234"/>
      <c r="J4784" s="234"/>
    </row>
    <row r="4785" spans="2:10">
      <c r="B4785" s="232"/>
      <c r="E4785" s="232"/>
      <c r="F4785" s="234"/>
      <c r="H4785" s="234"/>
      <c r="I4785" s="234"/>
      <c r="J4785" s="234"/>
    </row>
    <row r="4786" spans="2:10">
      <c r="B4786" s="232"/>
      <c r="E4786" s="232"/>
      <c r="F4786" s="234"/>
      <c r="H4786" s="234"/>
      <c r="I4786" s="234"/>
      <c r="J4786" s="234"/>
    </row>
    <row r="4787" spans="2:10">
      <c r="B4787" s="232"/>
      <c r="E4787" s="232"/>
      <c r="F4787" s="234"/>
      <c r="H4787" s="234"/>
      <c r="I4787" s="234"/>
      <c r="J4787" s="234"/>
    </row>
    <row r="4788" spans="2:10">
      <c r="B4788" s="232"/>
      <c r="E4788" s="232"/>
      <c r="F4788" s="234"/>
      <c r="H4788" s="234"/>
      <c r="I4788" s="234"/>
      <c r="J4788" s="234"/>
    </row>
    <row r="4789" spans="2:10">
      <c r="B4789" s="232"/>
      <c r="E4789" s="232"/>
      <c r="F4789" s="234"/>
      <c r="H4789" s="234"/>
      <c r="I4789" s="234"/>
      <c r="J4789" s="234"/>
    </row>
    <row r="4790" spans="2:10">
      <c r="B4790" s="232"/>
      <c r="E4790" s="232"/>
      <c r="F4790" s="234"/>
      <c r="H4790" s="234"/>
      <c r="I4790" s="234"/>
      <c r="J4790" s="234"/>
    </row>
    <row r="4791" spans="2:10">
      <c r="B4791" s="232"/>
      <c r="E4791" s="232"/>
      <c r="F4791" s="234"/>
      <c r="H4791" s="234"/>
      <c r="I4791" s="234"/>
      <c r="J4791" s="234"/>
    </row>
    <row r="4792" spans="2:10">
      <c r="B4792" s="232"/>
      <c r="E4792" s="232"/>
      <c r="F4792" s="234"/>
      <c r="H4792" s="234"/>
      <c r="I4792" s="234"/>
      <c r="J4792" s="234"/>
    </row>
    <row r="4793" spans="2:10">
      <c r="B4793" s="232"/>
      <c r="E4793" s="232"/>
      <c r="F4793" s="234"/>
      <c r="H4793" s="234"/>
      <c r="I4793" s="234"/>
      <c r="J4793" s="234"/>
    </row>
    <row r="4794" spans="2:10">
      <c r="B4794" s="232"/>
      <c r="E4794" s="232"/>
      <c r="F4794" s="234"/>
      <c r="H4794" s="234"/>
      <c r="I4794" s="234"/>
      <c r="J4794" s="234"/>
    </row>
    <row r="4795" spans="2:10">
      <c r="B4795" s="232"/>
      <c r="E4795" s="232"/>
      <c r="F4795" s="234"/>
      <c r="H4795" s="234"/>
      <c r="I4795" s="234"/>
      <c r="J4795" s="234"/>
    </row>
    <row r="4796" spans="2:10">
      <c r="B4796" s="232"/>
      <c r="E4796" s="232"/>
      <c r="F4796" s="234"/>
      <c r="H4796" s="234"/>
      <c r="I4796" s="234"/>
      <c r="J4796" s="234"/>
    </row>
    <row r="4797" spans="2:10">
      <c r="B4797" s="232"/>
      <c r="E4797" s="232"/>
      <c r="F4797" s="234"/>
      <c r="H4797" s="234"/>
      <c r="I4797" s="234"/>
      <c r="J4797" s="234"/>
    </row>
    <row r="4798" spans="2:10">
      <c r="B4798" s="232"/>
      <c r="E4798" s="232"/>
      <c r="F4798" s="234"/>
      <c r="H4798" s="234"/>
      <c r="I4798" s="234"/>
      <c r="J4798" s="234"/>
    </row>
    <row r="4799" spans="2:10">
      <c r="B4799" s="232"/>
      <c r="E4799" s="232"/>
      <c r="F4799" s="234"/>
      <c r="H4799" s="234"/>
      <c r="I4799" s="234"/>
      <c r="J4799" s="234"/>
    </row>
    <row r="4800" spans="2:10">
      <c r="B4800" s="232"/>
      <c r="E4800" s="232"/>
      <c r="F4800" s="234"/>
      <c r="H4800" s="234"/>
      <c r="I4800" s="234"/>
      <c r="J4800" s="234"/>
    </row>
    <row r="4801" spans="2:10">
      <c r="B4801" s="232"/>
      <c r="E4801" s="232"/>
      <c r="F4801" s="234"/>
      <c r="H4801" s="234"/>
      <c r="I4801" s="234"/>
      <c r="J4801" s="234"/>
    </row>
    <row r="4802" spans="2:10">
      <c r="B4802" s="232"/>
      <c r="E4802" s="232"/>
      <c r="F4802" s="234"/>
      <c r="H4802" s="234"/>
      <c r="I4802" s="234"/>
      <c r="J4802" s="234"/>
    </row>
    <row r="4803" spans="2:10">
      <c r="B4803" s="232"/>
      <c r="E4803" s="232"/>
      <c r="F4803" s="234"/>
      <c r="H4803" s="234"/>
      <c r="I4803" s="234"/>
      <c r="J4803" s="234"/>
    </row>
    <row r="4804" spans="2:10">
      <c r="B4804" s="232"/>
      <c r="E4804" s="232"/>
      <c r="F4804" s="234"/>
      <c r="H4804" s="234"/>
      <c r="I4804" s="234"/>
      <c r="J4804" s="234"/>
    </row>
    <row r="4805" spans="2:10">
      <c r="B4805" s="232"/>
      <c r="E4805" s="232"/>
      <c r="F4805" s="234"/>
      <c r="H4805" s="234"/>
      <c r="I4805" s="234"/>
      <c r="J4805" s="234"/>
    </row>
    <row r="4806" spans="2:10">
      <c r="B4806" s="232"/>
      <c r="E4806" s="232"/>
      <c r="F4806" s="234"/>
      <c r="H4806" s="234"/>
      <c r="I4806" s="234"/>
      <c r="J4806" s="234"/>
    </row>
    <row r="4807" spans="2:10">
      <c r="B4807" s="232"/>
      <c r="E4807" s="232"/>
      <c r="F4807" s="234"/>
      <c r="H4807" s="234"/>
      <c r="I4807" s="234"/>
      <c r="J4807" s="234"/>
    </row>
    <row r="4808" spans="2:10">
      <c r="B4808" s="232"/>
      <c r="E4808" s="232"/>
      <c r="F4808" s="234"/>
      <c r="H4808" s="234"/>
      <c r="I4808" s="234"/>
      <c r="J4808" s="234"/>
    </row>
    <row r="4809" spans="2:10">
      <c r="B4809" s="232"/>
      <c r="E4809" s="232"/>
      <c r="F4809" s="234"/>
      <c r="H4809" s="234"/>
      <c r="I4809" s="234"/>
      <c r="J4809" s="234"/>
    </row>
    <row r="4810" spans="2:10">
      <c r="B4810" s="232"/>
      <c r="E4810" s="232"/>
      <c r="F4810" s="234"/>
      <c r="H4810" s="234"/>
      <c r="I4810" s="234"/>
      <c r="J4810" s="234"/>
    </row>
    <row r="4811" spans="2:10">
      <c r="B4811" s="232"/>
      <c r="E4811" s="232"/>
      <c r="F4811" s="234"/>
      <c r="H4811" s="234"/>
      <c r="I4811" s="234"/>
      <c r="J4811" s="234"/>
    </row>
    <row r="4812" spans="2:10">
      <c r="B4812" s="232"/>
      <c r="E4812" s="232"/>
      <c r="F4812" s="234"/>
      <c r="H4812" s="234"/>
      <c r="I4812" s="234"/>
      <c r="J4812" s="234"/>
    </row>
    <row r="4813" spans="2:10">
      <c r="B4813" s="232"/>
      <c r="E4813" s="232"/>
      <c r="F4813" s="234"/>
      <c r="H4813" s="234"/>
      <c r="I4813" s="234"/>
      <c r="J4813" s="234"/>
    </row>
    <row r="4814" spans="2:10">
      <c r="B4814" s="232"/>
      <c r="E4814" s="232"/>
      <c r="F4814" s="234"/>
      <c r="H4814" s="234"/>
      <c r="I4814" s="234"/>
      <c r="J4814" s="234"/>
    </row>
    <row r="4815" spans="2:10">
      <c r="B4815" s="232"/>
      <c r="E4815" s="232"/>
      <c r="F4815" s="234"/>
      <c r="H4815" s="234"/>
      <c r="I4815" s="234"/>
      <c r="J4815" s="234"/>
    </row>
    <row r="4816" spans="2:10">
      <c r="B4816" s="232"/>
      <c r="E4816" s="232"/>
      <c r="F4816" s="234"/>
      <c r="H4816" s="234"/>
      <c r="I4816" s="234"/>
      <c r="J4816" s="234"/>
    </row>
    <row r="4817" spans="2:10">
      <c r="B4817" s="232"/>
      <c r="E4817" s="232"/>
      <c r="F4817" s="234"/>
      <c r="H4817" s="234"/>
      <c r="I4817" s="234"/>
      <c r="J4817" s="234"/>
    </row>
    <row r="4818" spans="2:10">
      <c r="B4818" s="232"/>
      <c r="E4818" s="232"/>
      <c r="F4818" s="234"/>
      <c r="H4818" s="234"/>
      <c r="I4818" s="234"/>
      <c r="J4818" s="234"/>
    </row>
    <row r="4819" spans="2:10">
      <c r="B4819" s="232"/>
      <c r="E4819" s="232"/>
      <c r="F4819" s="234"/>
      <c r="H4819" s="234"/>
      <c r="I4819" s="234"/>
      <c r="J4819" s="234"/>
    </row>
    <row r="4820" spans="2:10">
      <c r="B4820" s="232"/>
      <c r="E4820" s="232"/>
      <c r="F4820" s="234"/>
      <c r="H4820" s="234"/>
      <c r="I4820" s="234"/>
      <c r="J4820" s="234"/>
    </row>
    <row r="4821" spans="2:10">
      <c r="B4821" s="232"/>
      <c r="E4821" s="232"/>
      <c r="F4821" s="234"/>
      <c r="H4821" s="234"/>
      <c r="I4821" s="234"/>
      <c r="J4821" s="234"/>
    </row>
    <row r="4822" spans="2:10">
      <c r="B4822" s="232"/>
      <c r="E4822" s="232"/>
      <c r="F4822" s="234"/>
      <c r="H4822" s="234"/>
      <c r="I4822" s="234"/>
      <c r="J4822" s="234"/>
    </row>
    <row r="4823" spans="2:10">
      <c r="B4823" s="232"/>
      <c r="E4823" s="232"/>
      <c r="F4823" s="234"/>
      <c r="H4823" s="234"/>
      <c r="I4823" s="234"/>
      <c r="J4823" s="234"/>
    </row>
    <row r="4824" spans="2:10">
      <c r="B4824" s="232"/>
      <c r="E4824" s="232"/>
      <c r="F4824" s="234"/>
      <c r="H4824" s="234"/>
      <c r="I4824" s="234"/>
      <c r="J4824" s="234"/>
    </row>
    <row r="4825" spans="2:10">
      <c r="B4825" s="232"/>
      <c r="E4825" s="232"/>
      <c r="F4825" s="234"/>
      <c r="H4825" s="234"/>
      <c r="I4825" s="234"/>
      <c r="J4825" s="234"/>
    </row>
    <row r="4826" spans="2:10">
      <c r="B4826" s="232"/>
      <c r="E4826" s="232"/>
      <c r="F4826" s="234"/>
      <c r="H4826" s="234"/>
      <c r="I4826" s="234"/>
      <c r="J4826" s="234"/>
    </row>
    <row r="4827" spans="2:10">
      <c r="B4827" s="232"/>
      <c r="E4827" s="232"/>
      <c r="F4827" s="234"/>
      <c r="H4827" s="234"/>
      <c r="I4827" s="234"/>
      <c r="J4827" s="234"/>
    </row>
    <row r="4828" spans="2:10">
      <c r="B4828" s="232"/>
      <c r="E4828" s="232"/>
      <c r="F4828" s="234"/>
      <c r="H4828" s="234"/>
      <c r="I4828" s="234"/>
      <c r="J4828" s="234"/>
    </row>
    <row r="4829" spans="2:10">
      <c r="B4829" s="232"/>
      <c r="E4829" s="232"/>
      <c r="F4829" s="234"/>
      <c r="H4829" s="234"/>
      <c r="I4829" s="234"/>
      <c r="J4829" s="234"/>
    </row>
    <row r="4830" spans="2:10">
      <c r="B4830" s="232"/>
      <c r="E4830" s="232"/>
      <c r="F4830" s="234"/>
      <c r="H4830" s="234"/>
      <c r="I4830" s="234"/>
      <c r="J4830" s="234"/>
    </row>
    <row r="4831" spans="2:10">
      <c r="B4831" s="232"/>
      <c r="E4831" s="232"/>
      <c r="F4831" s="234"/>
      <c r="H4831" s="234"/>
      <c r="I4831" s="234"/>
      <c r="J4831" s="234"/>
    </row>
    <row r="4832" spans="2:10">
      <c r="B4832" s="232"/>
      <c r="E4832" s="232"/>
      <c r="F4832" s="234"/>
      <c r="H4832" s="234"/>
      <c r="I4832" s="234"/>
      <c r="J4832" s="234"/>
    </row>
    <row r="4833" spans="2:10">
      <c r="B4833" s="232"/>
      <c r="E4833" s="232"/>
      <c r="F4833" s="234"/>
      <c r="H4833" s="234"/>
      <c r="I4833" s="234"/>
      <c r="J4833" s="234"/>
    </row>
    <row r="4834" spans="2:10">
      <c r="B4834" s="232"/>
      <c r="E4834" s="232"/>
      <c r="F4834" s="234"/>
      <c r="H4834" s="234"/>
      <c r="I4834" s="234"/>
      <c r="J4834" s="234"/>
    </row>
    <row r="4835" spans="2:10">
      <c r="B4835" s="232"/>
      <c r="E4835" s="232"/>
      <c r="F4835" s="234"/>
      <c r="H4835" s="234"/>
      <c r="I4835" s="234"/>
      <c r="J4835" s="234"/>
    </row>
    <row r="4836" spans="2:10">
      <c r="B4836" s="232"/>
      <c r="E4836" s="232"/>
      <c r="F4836" s="234"/>
      <c r="H4836" s="234"/>
      <c r="I4836" s="234"/>
      <c r="J4836" s="234"/>
    </row>
    <row r="4837" spans="2:10">
      <c r="B4837" s="232"/>
      <c r="E4837" s="232"/>
      <c r="F4837" s="234"/>
      <c r="H4837" s="234"/>
      <c r="I4837" s="234"/>
      <c r="J4837" s="234"/>
    </row>
    <row r="4838" spans="2:10">
      <c r="B4838" s="232"/>
      <c r="E4838" s="232"/>
      <c r="F4838" s="234"/>
      <c r="H4838" s="234"/>
      <c r="I4838" s="234"/>
      <c r="J4838" s="234"/>
    </row>
    <row r="4839" spans="2:10">
      <c r="B4839" s="232"/>
      <c r="E4839" s="232"/>
      <c r="F4839" s="234"/>
      <c r="H4839" s="234"/>
      <c r="I4839" s="234"/>
      <c r="J4839" s="234"/>
    </row>
    <row r="4840" spans="2:10">
      <c r="B4840" s="232"/>
      <c r="E4840" s="232"/>
      <c r="F4840" s="234"/>
      <c r="H4840" s="234"/>
      <c r="I4840" s="234"/>
      <c r="J4840" s="234"/>
    </row>
    <row r="4841" spans="2:10">
      <c r="B4841" s="232"/>
      <c r="E4841" s="232"/>
      <c r="F4841" s="234"/>
      <c r="H4841" s="234"/>
      <c r="I4841" s="234"/>
      <c r="J4841" s="234"/>
    </row>
    <row r="4842" spans="2:10">
      <c r="B4842" s="232"/>
      <c r="E4842" s="232"/>
      <c r="F4842" s="234"/>
      <c r="H4842" s="234"/>
      <c r="I4842" s="234"/>
      <c r="J4842" s="234"/>
    </row>
    <row r="4843" spans="2:10">
      <c r="B4843" s="232"/>
      <c r="E4843" s="232"/>
      <c r="F4843" s="234"/>
      <c r="H4843" s="234"/>
      <c r="I4843" s="234"/>
      <c r="J4843" s="234"/>
    </row>
    <row r="4844" spans="2:10">
      <c r="B4844" s="232"/>
      <c r="E4844" s="232"/>
      <c r="F4844" s="234"/>
      <c r="H4844" s="234"/>
      <c r="I4844" s="234"/>
      <c r="J4844" s="234"/>
    </row>
    <row r="4845" spans="2:10">
      <c r="B4845" s="232"/>
      <c r="E4845" s="232"/>
      <c r="F4845" s="234"/>
      <c r="H4845" s="234"/>
      <c r="I4845" s="234"/>
      <c r="J4845" s="234"/>
    </row>
    <row r="4846" spans="2:10">
      <c r="B4846" s="232"/>
      <c r="E4846" s="232"/>
      <c r="F4846" s="234"/>
      <c r="H4846" s="234"/>
      <c r="I4846" s="234"/>
      <c r="J4846" s="234"/>
    </row>
    <row r="4847" spans="2:10">
      <c r="B4847" s="232"/>
      <c r="E4847" s="232"/>
      <c r="F4847" s="234"/>
      <c r="H4847" s="234"/>
      <c r="I4847" s="234"/>
      <c r="J4847" s="234"/>
    </row>
    <row r="4848" spans="2:10">
      <c r="B4848" s="232"/>
      <c r="E4848" s="232"/>
      <c r="F4848" s="234"/>
      <c r="H4848" s="234"/>
      <c r="I4848" s="234"/>
      <c r="J4848" s="234"/>
    </row>
    <row r="4849" spans="2:10">
      <c r="B4849" s="232"/>
      <c r="E4849" s="232"/>
      <c r="F4849" s="234"/>
      <c r="H4849" s="234"/>
      <c r="I4849" s="234"/>
      <c r="J4849" s="234"/>
    </row>
    <row r="4850" spans="2:10">
      <c r="B4850" s="232"/>
      <c r="E4850" s="232"/>
      <c r="F4850" s="234"/>
      <c r="H4850" s="234"/>
      <c r="I4850" s="234"/>
      <c r="J4850" s="234"/>
    </row>
    <row r="4851" spans="2:10">
      <c r="B4851" s="232"/>
      <c r="E4851" s="232"/>
      <c r="F4851" s="234"/>
      <c r="H4851" s="234"/>
      <c r="I4851" s="234"/>
      <c r="J4851" s="234"/>
    </row>
    <row r="4852" spans="2:10">
      <c r="B4852" s="232"/>
      <c r="E4852" s="232"/>
      <c r="F4852" s="234"/>
      <c r="H4852" s="234"/>
      <c r="I4852" s="234"/>
      <c r="J4852" s="234"/>
    </row>
    <row r="4853" spans="2:10">
      <c r="B4853" s="232"/>
      <c r="E4853" s="232"/>
      <c r="F4853" s="234"/>
      <c r="H4853" s="234"/>
      <c r="I4853" s="234"/>
      <c r="J4853" s="234"/>
    </row>
    <row r="4854" spans="2:10">
      <c r="B4854" s="232"/>
      <c r="E4854" s="232"/>
      <c r="F4854" s="234"/>
      <c r="H4854" s="234"/>
      <c r="I4854" s="234"/>
      <c r="J4854" s="234"/>
    </row>
    <row r="4855" spans="2:10">
      <c r="B4855" s="232"/>
      <c r="E4855" s="232"/>
      <c r="F4855" s="234"/>
      <c r="H4855" s="234"/>
      <c r="I4855" s="234"/>
      <c r="J4855" s="234"/>
    </row>
    <row r="4856" spans="2:10">
      <c r="B4856" s="232"/>
      <c r="E4856" s="232"/>
      <c r="F4856" s="234"/>
      <c r="H4856" s="234"/>
      <c r="I4856" s="234"/>
      <c r="J4856" s="234"/>
    </row>
    <row r="4857" spans="2:10">
      <c r="B4857" s="232"/>
      <c r="E4857" s="232"/>
      <c r="F4857" s="234"/>
      <c r="H4857" s="234"/>
      <c r="I4857" s="234"/>
      <c r="J4857" s="234"/>
    </row>
    <row r="4858" spans="2:10">
      <c r="B4858" s="232"/>
      <c r="E4858" s="232"/>
      <c r="F4858" s="234"/>
      <c r="H4858" s="234"/>
      <c r="I4858" s="234"/>
      <c r="J4858" s="234"/>
    </row>
    <row r="4859" spans="2:10">
      <c r="B4859" s="232"/>
      <c r="E4859" s="232"/>
      <c r="F4859" s="234"/>
      <c r="H4859" s="234"/>
      <c r="I4859" s="234"/>
      <c r="J4859" s="234"/>
    </row>
    <row r="4860" spans="2:10">
      <c r="B4860" s="232"/>
      <c r="E4860" s="232"/>
      <c r="F4860" s="234"/>
      <c r="H4860" s="234"/>
      <c r="I4860" s="234"/>
      <c r="J4860" s="234"/>
    </row>
    <row r="4861" spans="2:10">
      <c r="B4861" s="232"/>
      <c r="E4861" s="232"/>
      <c r="F4861" s="234"/>
      <c r="H4861" s="234"/>
      <c r="I4861" s="234"/>
      <c r="J4861" s="234"/>
    </row>
    <row r="4862" spans="2:10">
      <c r="B4862" s="232"/>
      <c r="E4862" s="232"/>
      <c r="F4862" s="234"/>
      <c r="H4862" s="234"/>
      <c r="I4862" s="234"/>
      <c r="J4862" s="234"/>
    </row>
    <row r="4863" spans="2:10">
      <c r="B4863" s="232"/>
      <c r="E4863" s="232"/>
      <c r="F4863" s="234"/>
      <c r="H4863" s="234"/>
      <c r="I4863" s="234"/>
      <c r="J4863" s="234"/>
    </row>
    <row r="4864" spans="2:10">
      <c r="B4864" s="232"/>
      <c r="E4864" s="232"/>
      <c r="F4864" s="234"/>
      <c r="H4864" s="234"/>
      <c r="I4864" s="234"/>
      <c r="J4864" s="234"/>
    </row>
    <row r="4865" spans="2:10">
      <c r="B4865" s="232"/>
      <c r="E4865" s="232"/>
      <c r="F4865" s="234"/>
      <c r="H4865" s="234"/>
      <c r="I4865" s="234"/>
      <c r="J4865" s="234"/>
    </row>
    <row r="4866" spans="2:10">
      <c r="B4866" s="232"/>
      <c r="E4866" s="232"/>
      <c r="F4866" s="234"/>
      <c r="H4866" s="234"/>
      <c r="I4866" s="234"/>
      <c r="J4866" s="234"/>
    </row>
    <row r="4867" spans="2:10">
      <c r="B4867" s="232"/>
      <c r="E4867" s="232"/>
      <c r="F4867" s="234"/>
      <c r="H4867" s="234"/>
      <c r="I4867" s="234"/>
      <c r="J4867" s="234"/>
    </row>
    <row r="4868" spans="2:10">
      <c r="B4868" s="232"/>
      <c r="E4868" s="232"/>
      <c r="F4868" s="234"/>
      <c r="H4868" s="234"/>
      <c r="I4868" s="234"/>
      <c r="J4868" s="234"/>
    </row>
    <row r="4869" spans="2:10">
      <c r="B4869" s="232"/>
      <c r="E4869" s="232"/>
      <c r="F4869" s="234"/>
      <c r="H4869" s="234"/>
      <c r="I4869" s="234"/>
      <c r="J4869" s="234"/>
    </row>
    <row r="4870" spans="2:10">
      <c r="B4870" s="232"/>
      <c r="E4870" s="232"/>
      <c r="F4870" s="234"/>
      <c r="H4870" s="234"/>
      <c r="I4870" s="234"/>
      <c r="J4870" s="234"/>
    </row>
    <row r="4871" spans="2:10">
      <c r="B4871" s="232"/>
      <c r="E4871" s="232"/>
      <c r="F4871" s="234"/>
      <c r="H4871" s="234"/>
      <c r="I4871" s="234"/>
      <c r="J4871" s="234"/>
    </row>
    <row r="4872" spans="2:10">
      <c r="B4872" s="232"/>
      <c r="E4872" s="232"/>
      <c r="F4872" s="234"/>
      <c r="H4872" s="234"/>
      <c r="I4872" s="234"/>
      <c r="J4872" s="234"/>
    </row>
    <row r="4873" spans="2:10">
      <c r="B4873" s="232"/>
      <c r="E4873" s="232"/>
      <c r="F4873" s="234"/>
      <c r="H4873" s="234"/>
      <c r="I4873" s="234"/>
      <c r="J4873" s="234"/>
    </row>
    <row r="4874" spans="2:10">
      <c r="B4874" s="232"/>
      <c r="E4874" s="232"/>
      <c r="F4874" s="234"/>
      <c r="H4874" s="234"/>
      <c r="I4874" s="234"/>
      <c r="J4874" s="234"/>
    </row>
    <row r="4875" spans="2:10">
      <c r="B4875" s="232"/>
      <c r="E4875" s="232"/>
      <c r="F4875" s="234"/>
      <c r="H4875" s="234"/>
      <c r="I4875" s="234"/>
      <c r="J4875" s="234"/>
    </row>
    <row r="4876" spans="2:10">
      <c r="B4876" s="232"/>
      <c r="E4876" s="232"/>
      <c r="F4876" s="234"/>
      <c r="H4876" s="234"/>
      <c r="I4876" s="234"/>
      <c r="J4876" s="234"/>
    </row>
    <row r="4877" spans="2:10">
      <c r="B4877" s="232"/>
      <c r="E4877" s="232"/>
      <c r="F4877" s="234"/>
      <c r="H4877" s="234"/>
      <c r="I4877" s="234"/>
      <c r="J4877" s="234"/>
    </row>
    <row r="4878" spans="2:10">
      <c r="B4878" s="232"/>
      <c r="E4878" s="232"/>
      <c r="F4878" s="234"/>
      <c r="H4878" s="234"/>
      <c r="I4878" s="234"/>
      <c r="J4878" s="234"/>
    </row>
    <row r="4879" spans="2:10">
      <c r="B4879" s="232"/>
      <c r="E4879" s="232"/>
      <c r="F4879" s="234"/>
      <c r="H4879" s="234"/>
      <c r="I4879" s="234"/>
      <c r="J4879" s="234"/>
    </row>
    <row r="4880" spans="2:10">
      <c r="B4880" s="232"/>
      <c r="E4880" s="232"/>
      <c r="F4880" s="234"/>
      <c r="H4880" s="234"/>
      <c r="I4880" s="234"/>
      <c r="J4880" s="234"/>
    </row>
    <row r="4881" spans="2:10">
      <c r="B4881" s="232"/>
      <c r="E4881" s="232"/>
      <c r="F4881" s="234"/>
      <c r="H4881" s="234"/>
      <c r="I4881" s="234"/>
      <c r="J4881" s="234"/>
    </row>
    <row r="4882" spans="2:10">
      <c r="B4882" s="232"/>
      <c r="E4882" s="232"/>
      <c r="F4882" s="234"/>
      <c r="H4882" s="234"/>
      <c r="I4882" s="234"/>
      <c r="J4882" s="234"/>
    </row>
    <row r="4883" spans="2:10">
      <c r="B4883" s="232"/>
      <c r="E4883" s="232"/>
      <c r="F4883" s="234"/>
      <c r="H4883" s="234"/>
      <c r="I4883" s="234"/>
      <c r="J4883" s="234"/>
    </row>
    <row r="4884" spans="2:10">
      <c r="B4884" s="232"/>
      <c r="E4884" s="232"/>
      <c r="F4884" s="234"/>
      <c r="H4884" s="234"/>
      <c r="I4884" s="234"/>
      <c r="J4884" s="234"/>
    </row>
    <row r="4885" spans="2:10">
      <c r="B4885" s="232"/>
      <c r="E4885" s="232"/>
      <c r="F4885" s="234"/>
      <c r="H4885" s="234"/>
      <c r="I4885" s="234"/>
      <c r="J4885" s="234"/>
    </row>
    <row r="4886" spans="2:10">
      <c r="B4886" s="232"/>
      <c r="E4886" s="232"/>
      <c r="F4886" s="234"/>
      <c r="H4886" s="234"/>
      <c r="I4886" s="234"/>
      <c r="J4886" s="234"/>
    </row>
    <row r="4887" spans="2:10">
      <c r="B4887" s="232"/>
      <c r="E4887" s="232"/>
      <c r="F4887" s="234"/>
      <c r="H4887" s="234"/>
      <c r="I4887" s="234"/>
      <c r="J4887" s="234"/>
    </row>
    <row r="4888" spans="2:10">
      <c r="B4888" s="232"/>
      <c r="E4888" s="232"/>
      <c r="F4888" s="234"/>
      <c r="H4888" s="234"/>
      <c r="I4888" s="234"/>
      <c r="J4888" s="234"/>
    </row>
    <row r="4889" spans="2:10">
      <c r="B4889" s="232"/>
      <c r="E4889" s="232"/>
      <c r="F4889" s="234"/>
      <c r="H4889" s="234"/>
      <c r="I4889" s="234"/>
      <c r="J4889" s="234"/>
    </row>
    <row r="4890" spans="2:10">
      <c r="B4890" s="232"/>
      <c r="E4890" s="232"/>
      <c r="F4890" s="234"/>
      <c r="H4890" s="234"/>
      <c r="I4890" s="234"/>
      <c r="J4890" s="234"/>
    </row>
    <row r="4891" spans="2:10">
      <c r="B4891" s="232"/>
      <c r="E4891" s="232"/>
      <c r="F4891" s="234"/>
      <c r="H4891" s="234"/>
      <c r="I4891" s="234"/>
      <c r="J4891" s="234"/>
    </row>
    <row r="4892" spans="2:10">
      <c r="B4892" s="232"/>
      <c r="E4892" s="232"/>
      <c r="F4892" s="234"/>
      <c r="H4892" s="234"/>
      <c r="I4892" s="234"/>
      <c r="J4892" s="234"/>
    </row>
    <row r="4893" spans="2:10">
      <c r="B4893" s="232"/>
      <c r="E4893" s="232"/>
      <c r="F4893" s="234"/>
      <c r="H4893" s="234"/>
      <c r="I4893" s="234"/>
      <c r="J4893" s="234"/>
    </row>
    <row r="4894" spans="2:10">
      <c r="B4894" s="232"/>
      <c r="E4894" s="232"/>
      <c r="F4894" s="234"/>
      <c r="H4894" s="234"/>
      <c r="I4894" s="234"/>
      <c r="J4894" s="234"/>
    </row>
    <row r="4895" spans="2:10">
      <c r="B4895" s="232"/>
      <c r="E4895" s="232"/>
      <c r="F4895" s="234"/>
      <c r="H4895" s="234"/>
      <c r="I4895" s="234"/>
      <c r="J4895" s="234"/>
    </row>
    <row r="4896" spans="2:10">
      <c r="B4896" s="232"/>
      <c r="E4896" s="232"/>
      <c r="F4896" s="234"/>
      <c r="H4896" s="234"/>
      <c r="I4896" s="234"/>
      <c r="J4896" s="234"/>
    </row>
    <row r="4897" spans="2:10">
      <c r="B4897" s="232"/>
      <c r="E4897" s="232"/>
      <c r="F4897" s="234"/>
      <c r="H4897" s="234"/>
      <c r="I4897" s="234"/>
      <c r="J4897" s="234"/>
    </row>
    <row r="4898" spans="2:10">
      <c r="B4898" s="232"/>
      <c r="E4898" s="232"/>
      <c r="F4898" s="234"/>
      <c r="H4898" s="234"/>
      <c r="I4898" s="234"/>
      <c r="J4898" s="234"/>
    </row>
  </sheetData>
  <mergeCells count="3">
    <mergeCell ref="H6:J6"/>
    <mergeCell ref="H7:I7"/>
    <mergeCell ref="B9:J9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79998168889431442"/>
    <pageSetUpPr fitToPage="1"/>
  </sheetPr>
  <dimension ref="B2:BM126"/>
  <sheetViews>
    <sheetView showGridLines="0" topLeftCell="A6" workbookViewId="0">
      <selection activeCell="I126" sqref="I126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96" t="s">
        <v>5</v>
      </c>
      <c r="M2" s="397"/>
      <c r="N2" s="397"/>
      <c r="O2" s="397"/>
      <c r="P2" s="397"/>
      <c r="Q2" s="397"/>
      <c r="R2" s="397"/>
      <c r="S2" s="397"/>
      <c r="T2" s="397"/>
      <c r="U2" s="397"/>
      <c r="V2" s="397"/>
      <c r="AT2" s="16" t="s">
        <v>96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84</v>
      </c>
    </row>
    <row r="4" spans="2:46" ht="24.95" customHeight="1">
      <c r="B4" s="19"/>
      <c r="D4" s="20" t="s">
        <v>103</v>
      </c>
      <c r="L4" s="19"/>
      <c r="M4" s="85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5" t="s">
        <v>14</v>
      </c>
      <c r="L6" s="19"/>
    </row>
    <row r="7" spans="2:46" ht="16.5" customHeight="1">
      <c r="B7" s="19"/>
      <c r="E7" s="430" t="str">
        <f>'Rekapitulace stavby'!K6</f>
        <v>Výukový pavilon Lesovna</v>
      </c>
      <c r="F7" s="431"/>
      <c r="G7" s="431"/>
      <c r="H7" s="431"/>
      <c r="L7" s="19"/>
    </row>
    <row r="8" spans="2:46" s="1" customFormat="1" ht="12" customHeight="1">
      <c r="B8" s="28"/>
      <c r="D8" s="25" t="s">
        <v>117</v>
      </c>
      <c r="L8" s="28"/>
    </row>
    <row r="9" spans="2:46" s="1" customFormat="1" ht="16.5" customHeight="1">
      <c r="B9" s="28"/>
      <c r="E9" s="421" t="s">
        <v>461</v>
      </c>
      <c r="F9" s="432"/>
      <c r="G9" s="432"/>
      <c r="H9" s="432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5" t="s">
        <v>16</v>
      </c>
      <c r="F11" s="23" t="s">
        <v>1</v>
      </c>
      <c r="I11" s="25" t="s">
        <v>17</v>
      </c>
      <c r="J11" s="23" t="s">
        <v>1</v>
      </c>
      <c r="L11" s="28"/>
    </row>
    <row r="12" spans="2:46" s="1" customFormat="1" ht="12" customHeight="1">
      <c r="B12" s="28"/>
      <c r="D12" s="25" t="s">
        <v>18</v>
      </c>
      <c r="F12" s="23" t="s">
        <v>19</v>
      </c>
      <c r="I12" s="25" t="s">
        <v>20</v>
      </c>
      <c r="J12" s="48" t="str">
        <f>'Rekapitulace stavby'!AN8</f>
        <v>3. 6. 2025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5" t="s">
        <v>22</v>
      </c>
      <c r="I14" s="25" t="s">
        <v>23</v>
      </c>
      <c r="J14" s="23" t="s">
        <v>1</v>
      </c>
      <c r="L14" s="28"/>
    </row>
    <row r="15" spans="2:46" s="1" customFormat="1" ht="18" customHeight="1">
      <c r="B15" s="28"/>
      <c r="E15" s="23" t="s">
        <v>24</v>
      </c>
      <c r="I15" s="25" t="s">
        <v>25</v>
      </c>
      <c r="J15" s="23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5" t="s">
        <v>26</v>
      </c>
      <c r="I17" s="25" t="s">
        <v>23</v>
      </c>
      <c r="J17" s="23" t="str">
        <f>'Rekapitulace stavby'!AN13</f>
        <v/>
      </c>
      <c r="L17" s="28"/>
    </row>
    <row r="18" spans="2:12" s="1" customFormat="1" ht="18" customHeight="1">
      <c r="B18" s="28"/>
      <c r="E18" s="405" t="str">
        <f>'Rekapitulace stavby'!E14</f>
        <v xml:space="preserve"> </v>
      </c>
      <c r="F18" s="405"/>
      <c r="G18" s="405"/>
      <c r="H18" s="405"/>
      <c r="I18" s="25" t="s">
        <v>25</v>
      </c>
      <c r="J18" s="23" t="str">
        <f>'Rekapitulace stavby'!AN14</f>
        <v/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5" t="s">
        <v>28</v>
      </c>
      <c r="I20" s="25" t="s">
        <v>23</v>
      </c>
      <c r="J20" s="23" t="s">
        <v>1</v>
      </c>
      <c r="L20" s="28"/>
    </row>
    <row r="21" spans="2:12" s="1" customFormat="1" ht="18" customHeight="1">
      <c r="B21" s="28"/>
      <c r="E21" s="23" t="s">
        <v>29</v>
      </c>
      <c r="I21" s="25" t="s">
        <v>25</v>
      </c>
      <c r="J21" s="23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5" t="s">
        <v>31</v>
      </c>
      <c r="I23" s="25" t="s">
        <v>23</v>
      </c>
      <c r="J23" s="23" t="s">
        <v>1</v>
      </c>
      <c r="L23" s="28"/>
    </row>
    <row r="24" spans="2:12" s="1" customFormat="1" ht="18" customHeight="1">
      <c r="B24" s="28"/>
      <c r="E24" s="23" t="s">
        <v>32</v>
      </c>
      <c r="I24" s="25" t="s">
        <v>25</v>
      </c>
      <c r="J24" s="23" t="s">
        <v>1</v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5" t="s">
        <v>33</v>
      </c>
      <c r="L26" s="28"/>
    </row>
    <row r="27" spans="2:12" s="7" customFormat="1" ht="16.5" customHeight="1">
      <c r="B27" s="86"/>
      <c r="E27" s="407" t="s">
        <v>1</v>
      </c>
      <c r="F27" s="407"/>
      <c r="G27" s="407"/>
      <c r="H27" s="407"/>
      <c r="L27" s="86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14.45" customHeight="1">
      <c r="B30" s="28"/>
      <c r="D30" s="23" t="s">
        <v>146</v>
      </c>
      <c r="J30" s="87">
        <f>J96</f>
        <v>0</v>
      </c>
      <c r="L30" s="28"/>
    </row>
    <row r="31" spans="2:12" s="1" customFormat="1" ht="14.45" customHeight="1">
      <c r="B31" s="28"/>
      <c r="D31" s="88" t="s">
        <v>147</v>
      </c>
      <c r="J31" s="87">
        <f>J101</f>
        <v>0</v>
      </c>
      <c r="L31" s="28"/>
    </row>
    <row r="32" spans="2:12" s="1" customFormat="1" ht="25.35" customHeight="1">
      <c r="B32" s="28"/>
      <c r="D32" s="89" t="s">
        <v>34</v>
      </c>
      <c r="J32" s="62">
        <f>ROUND(J30 + J31, 2)</f>
        <v>0</v>
      </c>
      <c r="L32" s="28"/>
    </row>
    <row r="33" spans="2:12" s="1" customFormat="1" ht="6.95" customHeight="1">
      <c r="B33" s="28"/>
      <c r="D33" s="49"/>
      <c r="E33" s="49"/>
      <c r="F33" s="49"/>
      <c r="G33" s="49"/>
      <c r="H33" s="49"/>
      <c r="I33" s="49"/>
      <c r="J33" s="49"/>
      <c r="K33" s="49"/>
      <c r="L33" s="28"/>
    </row>
    <row r="34" spans="2:12" s="1" customFormat="1" ht="14.45" customHeight="1">
      <c r="B34" s="28"/>
      <c r="F34" s="31" t="s">
        <v>36</v>
      </c>
      <c r="I34" s="31" t="s">
        <v>35</v>
      </c>
      <c r="J34" s="31" t="s">
        <v>37</v>
      </c>
      <c r="L34" s="28"/>
    </row>
    <row r="35" spans="2:12" s="1" customFormat="1" ht="14.45" customHeight="1">
      <c r="B35" s="28"/>
      <c r="D35" s="51" t="s">
        <v>38</v>
      </c>
      <c r="E35" s="25" t="s">
        <v>39</v>
      </c>
      <c r="F35" s="90">
        <f>ROUND((SUM(BE101:BE102) + SUM(BE122:BE125)),  2)</f>
        <v>0</v>
      </c>
      <c r="I35" s="91">
        <v>0.21</v>
      </c>
      <c r="J35" s="90">
        <f>ROUND(((SUM(BE101:BE102) + SUM(BE122:BE125))*I35),  2)</f>
        <v>0</v>
      </c>
      <c r="L35" s="28"/>
    </row>
    <row r="36" spans="2:12" s="1" customFormat="1" ht="14.45" customHeight="1">
      <c r="B36" s="28"/>
      <c r="E36" s="25" t="s">
        <v>40</v>
      </c>
      <c r="F36" s="90">
        <f>ROUND((SUM(BF101:BF102) + SUM(BF122:BF125)),  2)</f>
        <v>0</v>
      </c>
      <c r="I36" s="91">
        <v>0.12</v>
      </c>
      <c r="J36" s="90">
        <f>ROUND(((SUM(BF101:BF102) + SUM(BF122:BF125))*I36),  2)</f>
        <v>0</v>
      </c>
      <c r="L36" s="28"/>
    </row>
    <row r="37" spans="2:12" s="1" customFormat="1" ht="14.45" hidden="1" customHeight="1">
      <c r="B37" s="28"/>
      <c r="E37" s="25" t="s">
        <v>41</v>
      </c>
      <c r="F37" s="90">
        <f>ROUND((SUM(BG101:BG102) + SUM(BG122:BG125)),  2)</f>
        <v>0</v>
      </c>
      <c r="I37" s="91">
        <v>0.21</v>
      </c>
      <c r="J37" s="90">
        <f>0</f>
        <v>0</v>
      </c>
      <c r="L37" s="28"/>
    </row>
    <row r="38" spans="2:12" s="1" customFormat="1" ht="14.45" hidden="1" customHeight="1">
      <c r="B38" s="28"/>
      <c r="E38" s="25" t="s">
        <v>42</v>
      </c>
      <c r="F38" s="90">
        <f>ROUND((SUM(BH101:BH102) + SUM(BH122:BH125)),  2)</f>
        <v>0</v>
      </c>
      <c r="I38" s="91">
        <v>0.12</v>
      </c>
      <c r="J38" s="90">
        <f>0</f>
        <v>0</v>
      </c>
      <c r="L38" s="28"/>
    </row>
    <row r="39" spans="2:12" s="1" customFormat="1" ht="14.45" hidden="1" customHeight="1">
      <c r="B39" s="28"/>
      <c r="E39" s="25" t="s">
        <v>43</v>
      </c>
      <c r="F39" s="90">
        <f>ROUND((SUM(BI101:BI102) + SUM(BI122:BI125)),  2)</f>
        <v>0</v>
      </c>
      <c r="I39" s="91">
        <v>0</v>
      </c>
      <c r="J39" s="90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35" customHeight="1">
      <c r="B41" s="28"/>
      <c r="C41" s="92"/>
      <c r="D41" s="93" t="s">
        <v>44</v>
      </c>
      <c r="E41" s="53"/>
      <c r="F41" s="53"/>
      <c r="G41" s="94" t="s">
        <v>45</v>
      </c>
      <c r="H41" s="95" t="s">
        <v>46</v>
      </c>
      <c r="I41" s="53"/>
      <c r="J41" s="96">
        <f>SUM(J32:J39)</f>
        <v>0</v>
      </c>
      <c r="K41" s="97"/>
      <c r="L41" s="28"/>
    </row>
    <row r="42" spans="2:12" s="1" customFormat="1" ht="14.45" customHeight="1">
      <c r="B42" s="28"/>
      <c r="L42" s="28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28"/>
      <c r="D50" s="37" t="s">
        <v>47</v>
      </c>
      <c r="E50" s="38"/>
      <c r="F50" s="38"/>
      <c r="G50" s="37" t="s">
        <v>48</v>
      </c>
      <c r="H50" s="38"/>
      <c r="I50" s="38"/>
      <c r="J50" s="38"/>
      <c r="K50" s="38"/>
      <c r="L50" s="28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28"/>
      <c r="D61" s="39" t="s">
        <v>49</v>
      </c>
      <c r="E61" s="30"/>
      <c r="F61" s="98" t="s">
        <v>50</v>
      </c>
      <c r="G61" s="39" t="s">
        <v>49</v>
      </c>
      <c r="H61" s="30"/>
      <c r="I61" s="30"/>
      <c r="J61" s="99" t="s">
        <v>50</v>
      </c>
      <c r="K61" s="30"/>
      <c r="L61" s="28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28"/>
      <c r="D65" s="37" t="s">
        <v>51</v>
      </c>
      <c r="E65" s="38"/>
      <c r="F65" s="38"/>
      <c r="G65" s="37" t="s">
        <v>52</v>
      </c>
      <c r="H65" s="38"/>
      <c r="I65" s="38"/>
      <c r="J65" s="38"/>
      <c r="K65" s="38"/>
      <c r="L65" s="28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28"/>
      <c r="D76" s="39" t="s">
        <v>49</v>
      </c>
      <c r="E76" s="30"/>
      <c r="F76" s="98" t="s">
        <v>50</v>
      </c>
      <c r="G76" s="39" t="s">
        <v>49</v>
      </c>
      <c r="H76" s="30"/>
      <c r="I76" s="30"/>
      <c r="J76" s="99" t="s">
        <v>50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20" t="s">
        <v>148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5" t="s">
        <v>14</v>
      </c>
      <c r="L84" s="28"/>
    </row>
    <row r="85" spans="2:47" s="1" customFormat="1" ht="16.5" customHeight="1">
      <c r="B85" s="28"/>
      <c r="E85" s="430" t="str">
        <f>E7</f>
        <v>Výukový pavilon Lesovna</v>
      </c>
      <c r="F85" s="431"/>
      <c r="G85" s="431"/>
      <c r="H85" s="431"/>
      <c r="L85" s="28"/>
    </row>
    <row r="86" spans="2:47" s="1" customFormat="1" ht="12" customHeight="1">
      <c r="B86" s="28"/>
      <c r="C86" s="25" t="s">
        <v>117</v>
      </c>
      <c r="L86" s="28"/>
    </row>
    <row r="87" spans="2:47" s="1" customFormat="1" ht="16.5" customHeight="1">
      <c r="B87" s="28"/>
      <c r="E87" s="421" t="str">
        <f>E9</f>
        <v>202504O - 17-Venkovní rozvody elektro</v>
      </c>
      <c r="F87" s="432"/>
      <c r="G87" s="432"/>
      <c r="H87" s="432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5" t="s">
        <v>18</v>
      </c>
      <c r="F89" s="23" t="str">
        <f>F12</f>
        <v>Areál ČZU, p.č. 1627/1, Suchdol</v>
      </c>
      <c r="I89" s="25" t="s">
        <v>20</v>
      </c>
      <c r="J89" s="48" t="str">
        <f>IF(J12="","",J12)</f>
        <v>3. 6. 2025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5" t="s">
        <v>22</v>
      </c>
      <c r="F91" s="23" t="str">
        <f>E15</f>
        <v>ČZU v Praze, Kamýcká 129, P6</v>
      </c>
      <c r="I91" s="25" t="s">
        <v>28</v>
      </c>
      <c r="J91" s="26" t="str">
        <f>E21</f>
        <v>MJÖLKING s.r.o.</v>
      </c>
      <c r="L91" s="28"/>
    </row>
    <row r="92" spans="2:47" s="1" customFormat="1" ht="15.2" customHeight="1">
      <c r="B92" s="28"/>
      <c r="C92" s="25" t="s">
        <v>26</v>
      </c>
      <c r="F92" s="23" t="str">
        <f>IF(E18="","",E18)</f>
        <v xml:space="preserve"> </v>
      </c>
      <c r="I92" s="25" t="s">
        <v>31</v>
      </c>
      <c r="J92" s="26" t="str">
        <f>E24</f>
        <v>Ing. Martin Macoun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0" t="s">
        <v>149</v>
      </c>
      <c r="D94" s="92"/>
      <c r="E94" s="92"/>
      <c r="F94" s="92"/>
      <c r="G94" s="92"/>
      <c r="H94" s="92"/>
      <c r="I94" s="92"/>
      <c r="J94" s="101" t="s">
        <v>150</v>
      </c>
      <c r="K94" s="92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2" t="s">
        <v>151</v>
      </c>
      <c r="J96" s="62">
        <f>J122</f>
        <v>0</v>
      </c>
      <c r="L96" s="28"/>
      <c r="AU96" s="16" t="s">
        <v>152</v>
      </c>
    </row>
    <row r="97" spans="2:14" s="8" customFormat="1" ht="24.95" customHeight="1">
      <c r="B97" s="103"/>
      <c r="D97" s="104" t="s">
        <v>160</v>
      </c>
      <c r="E97" s="105"/>
      <c r="F97" s="105"/>
      <c r="G97" s="105"/>
      <c r="H97" s="105"/>
      <c r="I97" s="105"/>
      <c r="J97" s="106">
        <f>J123</f>
        <v>0</v>
      </c>
      <c r="L97" s="103"/>
    </row>
    <row r="98" spans="2:14" s="9" customFormat="1" ht="19.899999999999999" customHeight="1">
      <c r="B98" s="107"/>
      <c r="D98" s="108" t="s">
        <v>462</v>
      </c>
      <c r="E98" s="109"/>
      <c r="F98" s="109"/>
      <c r="G98" s="109"/>
      <c r="H98" s="109"/>
      <c r="I98" s="109"/>
      <c r="J98" s="110">
        <f>J124</f>
        <v>0</v>
      </c>
      <c r="L98" s="107"/>
    </row>
    <row r="99" spans="2:14" s="1" customFormat="1" ht="21.75" customHeight="1">
      <c r="B99" s="28"/>
      <c r="L99" s="28"/>
    </row>
    <row r="100" spans="2:14" s="1" customFormat="1" ht="6.95" customHeight="1">
      <c r="B100" s="28"/>
      <c r="L100" s="28"/>
    </row>
    <row r="101" spans="2:14" s="1" customFormat="1" ht="29.25" customHeight="1">
      <c r="B101" s="28"/>
      <c r="C101" s="102" t="s">
        <v>165</v>
      </c>
      <c r="J101" s="111">
        <v>0</v>
      </c>
      <c r="L101" s="28"/>
      <c r="N101" s="112" t="s">
        <v>38</v>
      </c>
    </row>
    <row r="102" spans="2:14" s="1" customFormat="1" ht="18" customHeight="1">
      <c r="B102" s="28"/>
      <c r="L102" s="28"/>
    </row>
    <row r="103" spans="2:14" s="1" customFormat="1" ht="29.25" customHeight="1">
      <c r="B103" s="28"/>
      <c r="C103" s="119" t="s">
        <v>171</v>
      </c>
      <c r="D103" s="92"/>
      <c r="E103" s="92"/>
      <c r="F103" s="92"/>
      <c r="G103" s="92"/>
      <c r="H103" s="92"/>
      <c r="I103" s="92"/>
      <c r="J103" s="120">
        <f>ROUND(J96+J101,2)</f>
        <v>0</v>
      </c>
      <c r="K103" s="92"/>
      <c r="L103" s="28"/>
    </row>
    <row r="104" spans="2:14" s="1" customFormat="1" ht="6.95" customHeight="1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8"/>
    </row>
    <row r="108" spans="2:14" s="1" customFormat="1" ht="6.95" customHeight="1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8"/>
    </row>
    <row r="109" spans="2:14" s="1" customFormat="1" ht="24.95" customHeight="1">
      <c r="B109" s="28"/>
      <c r="C109" s="20" t="s">
        <v>172</v>
      </c>
      <c r="L109" s="28"/>
    </row>
    <row r="110" spans="2:14" s="1" customFormat="1" ht="6.95" customHeight="1">
      <c r="B110" s="28"/>
      <c r="L110" s="28"/>
    </row>
    <row r="111" spans="2:14" s="1" customFormat="1" ht="12" customHeight="1">
      <c r="B111" s="28"/>
      <c r="C111" s="25" t="s">
        <v>14</v>
      </c>
      <c r="L111" s="28"/>
    </row>
    <row r="112" spans="2:14" s="1" customFormat="1" ht="16.5" customHeight="1">
      <c r="B112" s="28"/>
      <c r="E112" s="430" t="str">
        <f>E7</f>
        <v>Výukový pavilon Lesovna</v>
      </c>
      <c r="F112" s="431"/>
      <c r="G112" s="431"/>
      <c r="H112" s="431"/>
      <c r="L112" s="28"/>
    </row>
    <row r="113" spans="2:65" s="1" customFormat="1" ht="12" customHeight="1">
      <c r="B113" s="28"/>
      <c r="C113" s="25" t="s">
        <v>117</v>
      </c>
      <c r="L113" s="28"/>
    </row>
    <row r="114" spans="2:65" s="1" customFormat="1" ht="16.5" customHeight="1">
      <c r="B114" s="28"/>
      <c r="E114" s="421" t="str">
        <f>E9</f>
        <v>202504O - 17-Venkovní rozvody elektro</v>
      </c>
      <c r="F114" s="432"/>
      <c r="G114" s="432"/>
      <c r="H114" s="432"/>
      <c r="L114" s="28"/>
    </row>
    <row r="115" spans="2:65" s="1" customFormat="1" ht="6.95" customHeight="1">
      <c r="B115" s="28"/>
      <c r="L115" s="28"/>
    </row>
    <row r="116" spans="2:65" s="1" customFormat="1" ht="12" customHeight="1">
      <c r="B116" s="28"/>
      <c r="C116" s="25" t="s">
        <v>18</v>
      </c>
      <c r="F116" s="23" t="str">
        <f>F12</f>
        <v>Areál ČZU, p.č. 1627/1, Suchdol</v>
      </c>
      <c r="I116" s="25" t="s">
        <v>20</v>
      </c>
      <c r="J116" s="48" t="str">
        <f>IF(J12="","",J12)</f>
        <v>3. 6. 2025</v>
      </c>
      <c r="L116" s="28"/>
    </row>
    <row r="117" spans="2:65" s="1" customFormat="1" ht="6.95" customHeight="1">
      <c r="B117" s="28"/>
      <c r="L117" s="28"/>
    </row>
    <row r="118" spans="2:65" s="1" customFormat="1" ht="15.2" customHeight="1">
      <c r="B118" s="28"/>
      <c r="C118" s="25" t="s">
        <v>22</v>
      </c>
      <c r="F118" s="23" t="str">
        <f>E15</f>
        <v>ČZU v Praze, Kamýcká 129, P6</v>
      </c>
      <c r="I118" s="25" t="s">
        <v>28</v>
      </c>
      <c r="J118" s="26" t="str">
        <f>E21</f>
        <v>MJÖLKING s.r.o.</v>
      </c>
      <c r="L118" s="28"/>
    </row>
    <row r="119" spans="2:65" s="1" customFormat="1" ht="15.2" customHeight="1">
      <c r="B119" s="28"/>
      <c r="C119" s="25" t="s">
        <v>26</v>
      </c>
      <c r="F119" s="23" t="str">
        <f>IF(E18="","",E18)</f>
        <v xml:space="preserve"> </v>
      </c>
      <c r="I119" s="25" t="s">
        <v>31</v>
      </c>
      <c r="J119" s="26" t="str">
        <f>E24</f>
        <v>Ing. Martin Macoun</v>
      </c>
      <c r="L119" s="28"/>
    </row>
    <row r="120" spans="2:65" s="1" customFormat="1" ht="10.35" customHeight="1">
      <c r="B120" s="28"/>
      <c r="L120" s="28"/>
    </row>
    <row r="121" spans="2:65" s="10" customFormat="1" ht="29.25" customHeight="1">
      <c r="B121" s="121"/>
      <c r="C121" s="122" t="s">
        <v>173</v>
      </c>
      <c r="D121" s="123" t="s">
        <v>59</v>
      </c>
      <c r="E121" s="123" t="s">
        <v>55</v>
      </c>
      <c r="F121" s="123" t="s">
        <v>56</v>
      </c>
      <c r="G121" s="123" t="s">
        <v>174</v>
      </c>
      <c r="H121" s="123" t="s">
        <v>175</v>
      </c>
      <c r="I121" s="123" t="s">
        <v>176</v>
      </c>
      <c r="J121" s="124" t="s">
        <v>150</v>
      </c>
      <c r="K121" s="125" t="s">
        <v>177</v>
      </c>
      <c r="L121" s="121"/>
      <c r="M121" s="55" t="s">
        <v>1</v>
      </c>
      <c r="N121" s="56" t="s">
        <v>38</v>
      </c>
      <c r="O121" s="56" t="s">
        <v>178</v>
      </c>
      <c r="P121" s="56" t="s">
        <v>179</v>
      </c>
      <c r="Q121" s="56" t="s">
        <v>180</v>
      </c>
      <c r="R121" s="56" t="s">
        <v>181</v>
      </c>
      <c r="S121" s="56" t="s">
        <v>182</v>
      </c>
      <c r="T121" s="57" t="s">
        <v>183</v>
      </c>
    </row>
    <row r="122" spans="2:65" s="1" customFormat="1" ht="22.9" customHeight="1">
      <c r="B122" s="28"/>
      <c r="C122" s="60" t="s">
        <v>184</v>
      </c>
      <c r="J122" s="126">
        <f>BK122</f>
        <v>0</v>
      </c>
      <c r="L122" s="28"/>
      <c r="M122" s="58"/>
      <c r="N122" s="49"/>
      <c r="O122" s="49"/>
      <c r="P122" s="127">
        <f>P123</f>
        <v>0</v>
      </c>
      <c r="Q122" s="49"/>
      <c r="R122" s="127">
        <f>R123</f>
        <v>0</v>
      </c>
      <c r="S122" s="49"/>
      <c r="T122" s="128">
        <f>T123</f>
        <v>0</v>
      </c>
      <c r="AT122" s="16" t="s">
        <v>73</v>
      </c>
      <c r="AU122" s="16" t="s">
        <v>152</v>
      </c>
      <c r="BK122" s="129">
        <f>BK123</f>
        <v>0</v>
      </c>
    </row>
    <row r="123" spans="2:65" s="11" customFormat="1" ht="25.9" customHeight="1">
      <c r="B123" s="130"/>
      <c r="D123" s="131" t="s">
        <v>73</v>
      </c>
      <c r="E123" s="132" t="s">
        <v>375</v>
      </c>
      <c r="F123" s="132" t="s">
        <v>376</v>
      </c>
      <c r="J123" s="133">
        <f>BK123</f>
        <v>0</v>
      </c>
      <c r="L123" s="130"/>
      <c r="M123" s="134"/>
      <c r="P123" s="135">
        <f>P124</f>
        <v>0</v>
      </c>
      <c r="R123" s="135">
        <f>R124</f>
        <v>0</v>
      </c>
      <c r="T123" s="136">
        <f>T124</f>
        <v>0</v>
      </c>
      <c r="AR123" s="131" t="s">
        <v>84</v>
      </c>
      <c r="AT123" s="137" t="s">
        <v>73</v>
      </c>
      <c r="AU123" s="137" t="s">
        <v>74</v>
      </c>
      <c r="AY123" s="131" t="s">
        <v>187</v>
      </c>
      <c r="BK123" s="138">
        <f>BK124</f>
        <v>0</v>
      </c>
    </row>
    <row r="124" spans="2:65" s="11" customFormat="1" ht="22.9" customHeight="1">
      <c r="B124" s="130"/>
      <c r="D124" s="131" t="s">
        <v>73</v>
      </c>
      <c r="E124" s="139" t="s">
        <v>463</v>
      </c>
      <c r="F124" s="139" t="s">
        <v>464</v>
      </c>
      <c r="J124" s="140">
        <f>BK124</f>
        <v>0</v>
      </c>
      <c r="L124" s="130"/>
      <c r="M124" s="134"/>
      <c r="P124" s="135">
        <f>P125</f>
        <v>0</v>
      </c>
      <c r="R124" s="135">
        <f>R125</f>
        <v>0</v>
      </c>
      <c r="T124" s="136">
        <f>T125</f>
        <v>0</v>
      </c>
      <c r="AR124" s="131" t="s">
        <v>84</v>
      </c>
      <c r="AT124" s="137" t="s">
        <v>73</v>
      </c>
      <c r="AU124" s="137" t="s">
        <v>82</v>
      </c>
      <c r="AY124" s="131" t="s">
        <v>187</v>
      </c>
      <c r="BK124" s="138">
        <f>BK125</f>
        <v>0</v>
      </c>
    </row>
    <row r="125" spans="2:65" s="1" customFormat="1" ht="21.75" customHeight="1">
      <c r="B125" s="113"/>
      <c r="C125" s="141" t="s">
        <v>82</v>
      </c>
      <c r="D125" s="141" t="s">
        <v>189</v>
      </c>
      <c r="E125" s="142" t="s">
        <v>465</v>
      </c>
      <c r="F125" s="143" t="s">
        <v>466</v>
      </c>
      <c r="G125" s="144" t="s">
        <v>435</v>
      </c>
      <c r="H125" s="145">
        <v>1</v>
      </c>
      <c r="I125" s="146">
        <f>'ESI EXT'!H3</f>
        <v>0</v>
      </c>
      <c r="J125" s="146">
        <f>ROUND(I125*H125,2)</f>
        <v>0</v>
      </c>
      <c r="K125" s="147"/>
      <c r="L125" s="28"/>
      <c r="M125" s="181" t="s">
        <v>1</v>
      </c>
      <c r="N125" s="182" t="s">
        <v>39</v>
      </c>
      <c r="O125" s="183">
        <v>0</v>
      </c>
      <c r="P125" s="183">
        <f>O125*H125</f>
        <v>0</v>
      </c>
      <c r="Q125" s="183">
        <v>0</v>
      </c>
      <c r="R125" s="183">
        <f>Q125*H125</f>
        <v>0</v>
      </c>
      <c r="S125" s="183">
        <v>0</v>
      </c>
      <c r="T125" s="184">
        <f>S125*H125</f>
        <v>0</v>
      </c>
      <c r="AR125" s="151" t="s">
        <v>271</v>
      </c>
      <c r="AT125" s="151" t="s">
        <v>189</v>
      </c>
      <c r="AU125" s="151" t="s">
        <v>84</v>
      </c>
      <c r="AY125" s="16" t="s">
        <v>187</v>
      </c>
      <c r="BE125" s="152">
        <f>IF(N125="základní",J125,0)</f>
        <v>0</v>
      </c>
      <c r="BF125" s="152">
        <f>IF(N125="snížená",J125,0)</f>
        <v>0</v>
      </c>
      <c r="BG125" s="152">
        <f>IF(N125="zákl. přenesená",J125,0)</f>
        <v>0</v>
      </c>
      <c r="BH125" s="152">
        <f>IF(N125="sníž. přenesená",J125,0)</f>
        <v>0</v>
      </c>
      <c r="BI125" s="152">
        <f>IF(N125="nulová",J125,0)</f>
        <v>0</v>
      </c>
      <c r="BJ125" s="16" t="s">
        <v>82</v>
      </c>
      <c r="BK125" s="152">
        <f>ROUND(I125*H125,2)</f>
        <v>0</v>
      </c>
      <c r="BL125" s="16" t="s">
        <v>271</v>
      </c>
      <c r="BM125" s="151" t="s">
        <v>467</v>
      </c>
    </row>
    <row r="126" spans="2:65" s="1" customFormat="1" ht="6.95" customHeight="1"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28"/>
    </row>
  </sheetData>
  <autoFilter ref="C121:K125" xr:uid="{00000000-0009-0000-0000-000005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AF71E7CDB8B2498C19C3D40F1FCB65" ma:contentTypeVersion="19" ma:contentTypeDescription="Vytvoří nový dokument" ma:contentTypeScope="" ma:versionID="3801a0f4b8562a055c60bf399a5e89a2">
  <xsd:schema xmlns:xsd="http://www.w3.org/2001/XMLSchema" xmlns:xs="http://www.w3.org/2001/XMLSchema" xmlns:p="http://schemas.microsoft.com/office/2006/metadata/properties" xmlns:ns2="4e2797a0-1766-41ad-be59-caaf307804e4" xmlns:ns3="5330c55d-c059-4878-b03e-386dab4640e9" targetNamespace="http://schemas.microsoft.com/office/2006/metadata/properties" ma:root="true" ma:fieldsID="fceab615f90e30826ae23a425f2d0d13" ns2:_="" ns3:_="">
    <xsd:import namespace="4e2797a0-1766-41ad-be59-caaf307804e4"/>
    <xsd:import namespace="5330c55d-c059-4878-b03e-386dab4640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Datum_x0020_p_x0159_ed_x00e1_n_x00ed__x0020_na_x0020_PO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797a0-1766-41ad-be59-caaf307804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a73ace-a8c8-4851-9e68-29b63c04abe2}" ma:internalName="TaxCatchAll" ma:showField="CatchAllData" ma:web="4e2797a0-1766-41ad-be59-caaf307804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0c55d-c059-4878-b03e-386dab464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Datum_x0020_p_x0159_ed_x00e1_n_x00ed__x0020_na_x0020_PO" ma:index="12" nillable="true" ma:displayName="Datum předání na PO" ma:format="DateOnly" ma:internalName="Datum_x0020_p_x0159_ed_x00e1_n_x00ed__x0020_na_x0020_PO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30c55d-c059-4878-b03e-386dab4640e9">
      <Terms xmlns="http://schemas.microsoft.com/office/infopath/2007/PartnerControls"/>
    </lcf76f155ced4ddcb4097134ff3c332f>
    <Datum_x0020_p_x0159_ed_x00e1_n_x00ed__x0020_na_x0020_PO xmlns="5330c55d-c059-4878-b03e-386dab4640e9" xsi:nil="true"/>
    <TaxCatchAll xmlns="4e2797a0-1766-41ad-be59-caaf307804e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E68722-0A28-45E6-B717-EF2AD5104E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2797a0-1766-41ad-be59-caaf307804e4"/>
    <ds:schemaRef ds:uri="5330c55d-c059-4878-b03e-386dab464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9DF13C-6C86-4F02-B919-4792556A6D51}">
  <ds:schemaRefs>
    <ds:schemaRef ds:uri="http://schemas.microsoft.com/office/2006/metadata/properties"/>
    <ds:schemaRef ds:uri="http://schemas.microsoft.com/office/infopath/2007/PartnerControls"/>
    <ds:schemaRef ds:uri="5330c55d-c059-4878-b03e-386dab4640e9"/>
    <ds:schemaRef ds:uri="4e2797a0-1766-41ad-be59-caaf307804e4"/>
  </ds:schemaRefs>
</ds:datastoreItem>
</file>

<file path=customXml/itemProps3.xml><?xml version="1.0" encoding="utf-8"?>
<ds:datastoreItem xmlns:ds="http://schemas.openxmlformats.org/officeDocument/2006/customXml" ds:itemID="{C7B60E1D-5C99-4688-AECC-B35377FDC62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26a48e1-fc21-461a-b97f-ac5bd535f341}" enabled="0" method="" siteId="{f26a48e1-fc21-461a-b97f-ac5bd535f34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20</vt:i4>
      </vt:variant>
    </vt:vector>
  </HeadingPairs>
  <TitlesOfParts>
    <vt:vector size="31" baseType="lpstr">
      <vt:lpstr>Rekapitulace stavby</vt:lpstr>
      <vt:lpstr>202504A - 01-ASŘ- Zemní p...</vt:lpstr>
      <vt:lpstr>202504H - 08-GEO vrt</vt:lpstr>
      <vt:lpstr>GEO ROZPOČET</vt:lpstr>
      <vt:lpstr>202504J - 10-Venkovní kan...</vt:lpstr>
      <vt:lpstr>EXT KANAL</vt:lpstr>
      <vt:lpstr>202504K - 11-Venkovní roz...</vt:lpstr>
      <vt:lpstr>EXT VODA</vt:lpstr>
      <vt:lpstr>202504O - 17-Venkovní roz...</vt:lpstr>
      <vt:lpstr>ESI EXT</vt:lpstr>
      <vt:lpstr>Seznam figur</vt:lpstr>
      <vt:lpstr>'ESI EXT'!__MAIN__</vt:lpstr>
      <vt:lpstr>'ESI EXT'!__T0__</vt:lpstr>
      <vt:lpstr>'ESI EXT'!__T1__</vt:lpstr>
      <vt:lpstr>'202504A - 01-ASŘ- Zemní p...'!Názvy_tisku</vt:lpstr>
      <vt:lpstr>'202504H - 08-GEO vrt'!Názvy_tisku</vt:lpstr>
      <vt:lpstr>'202504J - 10-Venkovní kan...'!Názvy_tisku</vt:lpstr>
      <vt:lpstr>'202504K - 11-Venkovní roz...'!Názvy_tisku</vt:lpstr>
      <vt:lpstr>'202504O - 17-Venkovní roz...'!Názvy_tisku</vt:lpstr>
      <vt:lpstr>'ESI EXT'!Názvy_tisku</vt:lpstr>
      <vt:lpstr>'Rekapitulace stavby'!Názvy_tisku</vt:lpstr>
      <vt:lpstr>'Seznam figur'!Názvy_tisku</vt:lpstr>
      <vt:lpstr>'202504A - 01-ASŘ- Zemní p...'!Oblast_tisku</vt:lpstr>
      <vt:lpstr>'202504H - 08-GEO vrt'!Oblast_tisku</vt:lpstr>
      <vt:lpstr>'202504J - 10-Venkovní kan...'!Oblast_tisku</vt:lpstr>
      <vt:lpstr>'202504K - 11-Venkovní roz...'!Oblast_tisku</vt:lpstr>
      <vt:lpstr>'202504O - 17-Venkovní roz...'!Oblast_tisku</vt:lpstr>
      <vt:lpstr>'ESI EXT'!Oblast_tisku</vt:lpstr>
      <vt:lpstr>'GEO ROZPOČET'!Oblast_tisku</vt:lpstr>
      <vt:lpstr>'Rekapitulace stavby'!Oblast_tisku</vt:lpstr>
      <vt:lpstr>'Seznam figur'!Oblast_tisku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DESKTOP-T2SDGAN\m.macoun</dc:creator>
  <cp:lastModifiedBy>Mádlová Iva</cp:lastModifiedBy>
  <dcterms:created xsi:type="dcterms:W3CDTF">2025-06-04T11:45:32Z</dcterms:created>
  <dcterms:modified xsi:type="dcterms:W3CDTF">2025-06-13T11:40:55Z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0x010100C4AF71E7CDB8B2498C19C3D40F1FCB65</vt:lpwstr>
  </property>
  <property fmtid="{D5CDD505-2E9C-101B-9397-08002B2CF9AE}" pid="3" name="MediaServiceImageTags">
    <vt:lpwstr/>
  </property>
</Properties>
</file>