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41" documentId="8_{5D65D339-2DF2-464D-B30F-F97E73E498FC}" xr6:coauthVersionLast="47" xr6:coauthVersionMax="47" xr10:uidLastSave="{54C8D67A-E2B2-47DC-9793-DDB3F1B4AF8A}"/>
  <bookViews>
    <workbookView xWindow="-38520" yWindow="-120" windowWidth="38640" windowHeight="21120" xr2:uid="{00000000-000D-0000-FFFF-FFFF00000000}"/>
  </bookViews>
  <sheets>
    <sheet name="List1" sheetId="1" r:id="rId1"/>
  </sheets>
  <definedNames>
    <definedName name="_Toc3988373" localSheetId="0">List1!#REF!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75" i="1"/>
  <c r="G74" i="1"/>
  <c r="G73" i="1"/>
  <c r="E44" i="1"/>
  <c r="F44" i="1" s="1"/>
  <c r="E43" i="1"/>
  <c r="F43" i="1" s="1"/>
  <c r="E38" i="1"/>
  <c r="F38" i="1" s="1"/>
  <c r="E27" i="1"/>
  <c r="F27" i="1" s="1"/>
  <c r="E42" i="1"/>
  <c r="F42" i="1" s="1"/>
  <c r="E41" i="1"/>
  <c r="F41" i="1" s="1"/>
  <c r="E40" i="1"/>
  <c r="F40" i="1" s="1"/>
  <c r="E11" i="1"/>
  <c r="F11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G65" i="1"/>
  <c r="G67" i="1" s="1"/>
  <c r="E9" i="1"/>
  <c r="G76" i="1" l="1"/>
  <c r="F9" i="1"/>
  <c r="E16" i="1"/>
  <c r="F16" i="1" s="1"/>
  <c r="E15" i="1"/>
  <c r="F15" i="1" s="1"/>
  <c r="E14" i="1"/>
  <c r="F14" i="1" s="1"/>
  <c r="E13" i="1"/>
  <c r="F13" i="1" s="1"/>
  <c r="E12" i="1"/>
  <c r="F12" i="1" s="1"/>
  <c r="E47" i="1"/>
  <c r="E46" i="1"/>
  <c r="E50" i="1"/>
  <c r="F50" i="1" s="1"/>
  <c r="E49" i="1"/>
  <c r="E53" i="1"/>
  <c r="F53" i="1" s="1"/>
  <c r="E54" i="1"/>
  <c r="E55" i="1"/>
  <c r="F55" i="1" s="1"/>
  <c r="E56" i="1"/>
  <c r="E51" i="1"/>
  <c r="E52" i="1"/>
  <c r="F46" i="1" l="1"/>
  <c r="F47" i="1"/>
  <c r="F49" i="1"/>
  <c r="F54" i="1"/>
  <c r="F56" i="1"/>
  <c r="F51" i="1"/>
  <c r="F52" i="1"/>
  <c r="E45" i="1" l="1"/>
  <c r="E48" i="1"/>
  <c r="E24" i="1"/>
  <c r="F24" i="1" s="1"/>
  <c r="E25" i="1"/>
  <c r="F25" i="1" s="1"/>
  <c r="E26" i="1"/>
  <c r="E36" i="1"/>
  <c r="E37" i="1"/>
  <c r="E39" i="1"/>
  <c r="F48" i="1" l="1"/>
  <c r="F45" i="1"/>
  <c r="F39" i="1"/>
  <c r="F37" i="1"/>
  <c r="F36" i="1"/>
  <c r="F26" i="1"/>
  <c r="E8" i="1" l="1"/>
  <c r="E10" i="1"/>
  <c r="E17" i="1"/>
  <c r="E18" i="1"/>
  <c r="E19" i="1"/>
  <c r="E20" i="1"/>
  <c r="E21" i="1"/>
  <c r="E22" i="1"/>
  <c r="E23" i="1"/>
  <c r="E7" i="1" l="1"/>
  <c r="F17" i="1"/>
  <c r="F19" i="1"/>
  <c r="F21" i="1"/>
  <c r="F8" i="1"/>
  <c r="F23" i="1"/>
  <c r="F22" i="1"/>
  <c r="F20" i="1"/>
  <c r="F10" i="1"/>
  <c r="F18" i="1"/>
  <c r="F7" i="1" l="1"/>
  <c r="E57" i="1"/>
  <c r="F80" i="1" s="1"/>
  <c r="F57" i="1" l="1"/>
  <c r="G80" i="1" s="1"/>
  <c r="I80" i="1"/>
  <c r="K80" i="1" l="1"/>
</calcChain>
</file>

<file path=xl/sharedStrings.xml><?xml version="1.0" encoding="utf-8"?>
<sst xmlns="http://schemas.openxmlformats.org/spreadsheetml/2006/main" count="156" uniqueCount="138">
  <si>
    <t>Název doplňkové služby</t>
  </si>
  <si>
    <t>AAD-38391</t>
  </si>
  <si>
    <t>M365 EDU A3 ShrdSvr ALNG SubsVL MVL PerUsr</t>
  </si>
  <si>
    <t>AAD-38397</t>
  </si>
  <si>
    <t>M365 EDU A3 ShrdSvr ALNG SubsVL MVL PerUsr STUUseBnft</t>
  </si>
  <si>
    <t>9EA-00271</t>
  </si>
  <si>
    <t>P/N</t>
  </si>
  <si>
    <t>popis</t>
  </si>
  <si>
    <t>AAD-38401</t>
  </si>
  <si>
    <t>M365 EDU A5 Step-up From M365 A3 ShrdSvr ALNG SubsVL MVL PerUsr</t>
  </si>
  <si>
    <t>9EA-00039</t>
  </si>
  <si>
    <t>WinSvrDCCore ALNG LicSAPk MVL 2Lic CoreLic</t>
  </si>
  <si>
    <t>MX3-00115</t>
  </si>
  <si>
    <t>VSEntSubMSDN ALNG LicSAPk MVL</t>
  </si>
  <si>
    <t>3VU-00043</t>
  </si>
  <si>
    <t>MSDNPltfrms ALNG LicSAPk MVL</t>
  </si>
  <si>
    <t>EMT-00151</t>
  </si>
  <si>
    <t>Dyn365ForCustmrSrvc ALNG LicSAPk MVL DvcCAL</t>
  </si>
  <si>
    <t>9EM-00265</t>
  </si>
  <si>
    <t>WinSvrSTDCore ALNG LicSAPk MVL 16Lic CoreLic</t>
  </si>
  <si>
    <t>Podpora poskytnutých licencí - doplňkové služby na objednávku zadavatele</t>
  </si>
  <si>
    <t>Účastník vyplní pouze žlutě zvýrazněné buňky, ostatní částní není oprávněn měnit ani doplňovat.</t>
  </si>
  <si>
    <t>CELKEM</t>
  </si>
  <si>
    <t>Aktivace, správa a údržba licenčních stránek zadavatele u vendora, aktivace a správa anuitních benefitů a další</t>
  </si>
  <si>
    <t>Předmětem této služby je zabezpečení odborných prací certifikovanými konzultanty v oblasti nasazení softwarových produktů informačních systémů, hardwarového a cloudového prostředí zadavatele. Jedná se například o analýzu prostředí z hlediska možností nasazení vhodných produktů a scénářů, zajištění nasazení nových edic produktů apod.</t>
  </si>
  <si>
    <t>*) Počet uveden pro účely hodnocení nabídek, zadavatel bude odebírat licence dle svých aktuálních potřeb a dle pravidel Microsoft multilicenčních programů.</t>
  </si>
  <si>
    <t>celkem licencí *)</t>
  </si>
  <si>
    <t>Softwarové licence/služby - pronájem (Microsoft Corporaton) v rámci licenčního programu pro vzdělávací instituce (EES)</t>
  </si>
  <si>
    <t xml:space="preserve">F52-02144 </t>
  </si>
  <si>
    <t xml:space="preserve">BztlkSvrEnt ALNG LicSAPk MVL 2Lic CoreLic </t>
  </si>
  <si>
    <t>228-04437</t>
  </si>
  <si>
    <t>SQLSvrStd ALNG LicSAPk MVL</t>
  </si>
  <si>
    <t>359-00765</t>
  </si>
  <si>
    <t>SQLCAL ALNG LicSAPk MVL DvcCAL</t>
  </si>
  <si>
    <t>AAA-72989</t>
  </si>
  <si>
    <t>WinEDUA5 Step-up From WinEduE3 ALNG SubsVL MVL PerUsr</t>
  </si>
  <si>
    <t>2ER-00003</t>
  </si>
  <si>
    <t>CloudAppSec ShrdSvr ALNG SubsVL MVL PerUsr Edu</t>
  </si>
  <si>
    <t>32M-00001</t>
  </si>
  <si>
    <t>MS MyAnalytics EDU ShrdSvr ALNG SubsVL MVL PerUsr</t>
  </si>
  <si>
    <t>6E9-00002</t>
  </si>
  <si>
    <t>AzureActvDrctryPremP2A ShrdSvr ALNG SU MVL AzureActvDrctryPremP1A PerUsr</t>
  </si>
  <si>
    <t>LJ9-00001</t>
  </si>
  <si>
    <t>Audio Conf EDU ShrdSvr ALNG SubsVL MVL PerUsr</t>
  </si>
  <si>
    <t>LK7-00001</t>
  </si>
  <si>
    <t>Phone Sys EDU ShrdSvr ALNG SubsVL MVL PerUsr</t>
  </si>
  <si>
    <t>NK5-00001</t>
  </si>
  <si>
    <t>PwrBIProforEDU ShrdSvr ALNG SubsVL MVL PerUsr</t>
  </si>
  <si>
    <t>7MA-00001</t>
  </si>
  <si>
    <t>ProjOnlnProfEDU ShrdSvr ALNG SubsVL MVL PerUsr</t>
  </si>
  <si>
    <t>P4U-00001</t>
  </si>
  <si>
    <t>VisioOnlnP2forEDU ShrdSvr ALNG SubsVL MVL PerUsr</t>
  </si>
  <si>
    <t>7JQ-00341</t>
  </si>
  <si>
    <t>SQLSvrEntCore ALNG LicSAPk MVL 2Lic CoreLic</t>
  </si>
  <si>
    <t>7NQ-00302</t>
  </si>
  <si>
    <t>SQLSvrStdCore ALNG LicSAPk MVL 2Lic CoreLic</t>
  </si>
  <si>
    <t>9EN-00193</t>
  </si>
  <si>
    <t>SysCtrStdCore ALNG LicSAPk MVL 16Lic CoreLic</t>
  </si>
  <si>
    <t>9EN-00494</t>
  </si>
  <si>
    <t>SysCtrStdCore ALNG LicSAPk MVL 2Lic CoreLic</t>
  </si>
  <si>
    <t>9EP-00037</t>
  </si>
  <si>
    <t>SysCtrDatactrCore ALNG LicSAPk MVL 2Lic CoreLic</t>
  </si>
  <si>
    <t>9EP-00201</t>
  </si>
  <si>
    <t>SysCtrDatactrCore ALNG LicSAPk MVL 16Lic CoreLic</t>
  </si>
  <si>
    <t>Tato služba bude poskytovat komplexní licenční poradenství k zakoupeným i plánovaným produktům Microsoft v českém jazyce certifikovaným pracovníky dodavatele (dle aktuálních certifikačních standardů a požadavků společnosti Microsoft) a dále zpracování informací a nastavení procesů pro bezpečnost informací dle standardů ISMS.</t>
  </si>
  <si>
    <t>**) Pokud je u položky možná pouze roční cena, uvede dodavatel pro účely hodnocení 1/12 této roční ceny.</t>
  </si>
  <si>
    <t>CELKOVÁ CENA ZA DODÁVKU a) a DODÁVKU b)  pro účely hodnocení nabídek</t>
  </si>
  <si>
    <t>b) Doplňkové služby</t>
  </si>
  <si>
    <t>Cena bez DPH za 3 roky</t>
  </si>
  <si>
    <t>Power Apps Plan Ltd Entitlement Edu SubVL Per User  Academic Add Prod Monthly Subscription</t>
  </si>
  <si>
    <t>I21-00001</t>
  </si>
  <si>
    <t>PatmtPUatndRPAEDU per User Academic Add Prod Monthly Subscription</t>
  </si>
  <si>
    <t>1SM-00001</t>
  </si>
  <si>
    <t>Power Apps Plan Ltd Entitlement Edu SubVL Per User Monthly Subscription Student</t>
  </si>
  <si>
    <t>D87-01057</t>
  </si>
  <si>
    <t>Visio Professional Academic License and 1 Year SA Add Prod</t>
  </si>
  <si>
    <t>Microsoft Windows Server Datacenter Edition</t>
  </si>
  <si>
    <t>Project Server Academic License and 1 Year SA Add Prod</t>
  </si>
  <si>
    <t>H22-00479</t>
  </si>
  <si>
    <t>Project Professional w/1 Project Server CAL Academic License and 1 Year SA Add Prod</t>
  </si>
  <si>
    <t>H30-00237</t>
  </si>
  <si>
    <t>M365 Apps For Enterprise For Device EDU Add On Academic Add Prod Monthly Subscription</t>
  </si>
  <si>
    <t>RQL-00001</t>
  </si>
  <si>
    <t>poznámky - Dodavatel uvede nabídnutý P/N a název produktu pokud se liší od označení ve sloupečku P/N</t>
  </si>
  <si>
    <t>AAD-38400</t>
  </si>
  <si>
    <t>M365 A5 Unified Edu Sub Per User</t>
  </si>
  <si>
    <t>*) Počet uveden pro účely hodnocení nabídek, zadavatel bude odebírat služby dle svých aktuálních potřeb</t>
  </si>
  <si>
    <t>Počet jednotek *)</t>
  </si>
  <si>
    <t>**) Detailní popis služeb je uveden v příloze č. 4 zadávací dokumentace</t>
  </si>
  <si>
    <t>Konzultace v oblasti licenční podpory produktů - Software Asset Management a ISMS</t>
  </si>
  <si>
    <t>Konzultační, poradenské a technické služby související s uplatněním produktů v prostředí zadavatele/kupujícího</t>
  </si>
  <si>
    <t>M365 EDU A5 ShrdSvr ALNG SubsVL MVL PerUsr STUUseBnft</t>
  </si>
  <si>
    <t>Defender Cloud Apps Sub Per User Edu</t>
  </si>
  <si>
    <t>FTG-00001</t>
  </si>
  <si>
    <t>Defender O365 P2 Edu Sub Per User</t>
  </si>
  <si>
    <t>HHL-00001</t>
  </si>
  <si>
    <t>Defender Identity Edu Sub Per User</t>
  </si>
  <si>
    <t>QLU-00002</t>
  </si>
  <si>
    <t>Defender for Endpoint Edu SubVL Per User</t>
  </si>
  <si>
    <t>QLU-00004</t>
  </si>
  <si>
    <t>Defender Endpoint P2 Edu SU Defender Endpoint P1 Edu Per User</t>
  </si>
  <si>
    <t>W76-00001</t>
  </si>
  <si>
    <t>Defender O365 P1 Edu Sub Per User</t>
  </si>
  <si>
    <t>W76-00002</t>
  </si>
  <si>
    <t>Defender for O365 Plan 1 Edu SubVL Per User StuUseBnft</t>
  </si>
  <si>
    <t>1O1-00003</t>
  </si>
  <si>
    <t>Defender for Endpoint Server Edu SubVL</t>
  </si>
  <si>
    <t>AAD-38405</t>
  </si>
  <si>
    <t>PYQ-00001</t>
  </si>
  <si>
    <t>M365 A5 Security Edu Sub Per User</t>
  </si>
  <si>
    <t>PYS-00001</t>
  </si>
  <si>
    <t>M365 A5 Compliance Edu Sub Per User</t>
  </si>
  <si>
    <t>WDZ-00001</t>
  </si>
  <si>
    <t>Power Pages Auth Users T1 Edu Sub (100 User/Site/Mo)</t>
  </si>
  <si>
    <t>WDU-00001</t>
  </si>
  <si>
    <t>Power Pages Anonymous Users T1 Edu Sub (500 User/Site/Mo)</t>
  </si>
  <si>
    <t>Celkem</t>
  </si>
  <si>
    <t>a:</t>
  </si>
  <si>
    <t>rok</t>
  </si>
  <si>
    <t>tři roky</t>
  </si>
  <si>
    <t>b:</t>
  </si>
  <si>
    <t>celkem za tři roky</t>
  </si>
  <si>
    <t>Jednotka</t>
  </si>
  <si>
    <t>MD</t>
  </si>
  <si>
    <t>Dle podrobnějšího popisu v uvedeného v příloze č. 4 zadávací dokumentace</t>
  </si>
  <si>
    <t xml:space="preserve">Technická podpora prostředí Microsoft </t>
  </si>
  <si>
    <t>*) Počet uveden pro účely hodnocení nabídek, zadavatel bude odebírat službu dle svých potřeb</t>
  </si>
  <si>
    <t>Příloha č. 5 - Kalkulační model</t>
  </si>
  <si>
    <t xml:space="preserve">a) Softwarové licence  </t>
  </si>
  <si>
    <t>Portálový nástroj pro správu, monitoring a optimalizaci softwarových a cloudových aktiv Zadavatele - dle podrobnějšího popisu v uvedeného v příloze č. 4 zadávací dokumentace</t>
  </si>
  <si>
    <r>
      <t>Předmět doplňkové služ</t>
    </r>
    <r>
      <rPr>
        <b/>
        <sz val="11"/>
        <rFont val="Arial"/>
        <family val="2"/>
        <charset val="238"/>
      </rPr>
      <t>by **)</t>
    </r>
  </si>
  <si>
    <r>
      <t>Tato služba zahrnuje činnosti na licenčních stránkách zadavatele (případně v tenantu zadavatele) a u vendora produktů. A to např. aktivovat, spravovat a přidělovat oprávnění přístupu uživatelů zadavatele, evidence a správa anuitních výhod, vypracování přehledu výhod včetně odebraných v reakční době</t>
    </r>
    <r>
      <rPr>
        <sz val="11"/>
        <rFont val="Arial"/>
        <family val="2"/>
        <charset val="238"/>
      </rPr>
      <t xml:space="preserve"> 1 pracovní</t>
    </r>
    <r>
      <rPr>
        <sz val="11"/>
        <color theme="1"/>
        <rFont val="Arial"/>
        <family val="2"/>
        <charset val="238"/>
      </rPr>
      <t xml:space="preserve"> den v rozsahu dle potřeb zadavatele.</t>
    </r>
  </si>
  <si>
    <r>
      <t>Předmět doplňkové</t>
    </r>
    <r>
      <rPr>
        <b/>
        <sz val="11"/>
        <rFont val="Arial"/>
        <family val="2"/>
        <charset val="238"/>
      </rPr>
      <t xml:space="preserve"> služby **)</t>
    </r>
  </si>
  <si>
    <t>Portálový nástroj pro správu</t>
  </si>
  <si>
    <t>cena za 1 licenci za měsíc v Kč bez DPH**)</t>
  </si>
  <si>
    <t>cena celkem za rok v Kč bez DPH</t>
  </si>
  <si>
    <t>cena celkem za 3 roky v Kč bez DPH</t>
  </si>
  <si>
    <t>Cena za jednotku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</si>
</sst>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_-* #,##0.00\ [$Kč-405]_-;\-* #,##0.00\ [$Kč-405]_-;_-* &quot;-&quot;??\ [$Kč-405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2"/>
      <color rgb="FF212529"/>
      <name val="Roboto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64" fontId="5" fillId="3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7" fillId="3" borderId="11" xfId="0" applyFont="1" applyFill="1" applyBorder="1" applyAlignment="1">
      <alignment vertical="center"/>
    </xf>
    <xf numFmtId="0" fontId="8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/>
    <xf numFmtId="0" fontId="11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8" fillId="0" borderId="0" xfId="0" applyFont="1"/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2" borderId="1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0" xfId="0" applyFont="1"/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3" xfId="0" applyFont="1" applyBorder="1"/>
    <xf numFmtId="0" fontId="13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65" fontId="1" fillId="6" borderId="5" xfId="0" applyNumberFormat="1" applyFont="1" applyFill="1" applyBorder="1" applyAlignment="1">
      <alignment horizontal="center" vertical="center"/>
    </xf>
    <xf numFmtId="164" fontId="16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0" fontId="7" fillId="0" borderId="23" xfId="0" applyFont="1" applyBorder="1"/>
    <xf numFmtId="0" fontId="7" fillId="0" borderId="0" xfId="0" applyFont="1"/>
    <xf numFmtId="164" fontId="17" fillId="0" borderId="9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center" vertical="center" wrapText="1"/>
    </xf>
    <xf numFmtId="8" fontId="5" fillId="6" borderId="7" xfId="0" applyNumberFormat="1" applyFont="1" applyFill="1" applyBorder="1" applyAlignment="1">
      <alignment horizontal="center" vertical="center" wrapText="1"/>
    </xf>
    <xf numFmtId="8" fontId="5" fillId="6" borderId="1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justify" vertical="center"/>
    </xf>
    <xf numFmtId="0" fontId="14" fillId="0" borderId="0" xfId="0" applyFont="1"/>
    <xf numFmtId="0" fontId="4" fillId="0" borderId="3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5"/>
  <sheetViews>
    <sheetView showGridLines="0" tabSelected="1" topLeftCell="A17" zoomScale="90" zoomScaleNormal="90" workbookViewId="0">
      <selection activeCell="K80" sqref="K80"/>
    </sheetView>
  </sheetViews>
  <sheetFormatPr defaultColWidth="8.6640625" defaultRowHeight="13.8" x14ac:dyDescent="0.25"/>
  <cols>
    <col min="1" max="1" width="16.6640625" style="1" customWidth="1"/>
    <col min="2" max="2" width="58.6640625" style="1" customWidth="1"/>
    <col min="3" max="3" width="15" style="1" customWidth="1"/>
    <col min="4" max="4" width="14.6640625" style="1" customWidth="1"/>
    <col min="5" max="5" width="21.109375" style="1" bestFit="1" customWidth="1"/>
    <col min="6" max="6" width="23.33203125" style="1" bestFit="1" customWidth="1"/>
    <col min="7" max="7" width="24.109375" style="1" bestFit="1" customWidth="1"/>
    <col min="8" max="8" width="24.6640625" style="1" bestFit="1" customWidth="1"/>
    <col min="9" max="10" width="24.6640625" style="1" customWidth="1"/>
    <col min="11" max="11" width="39.44140625" style="1" customWidth="1"/>
    <col min="12" max="12" width="23.6640625" style="1" customWidth="1"/>
    <col min="13" max="13" width="53.6640625" style="1" customWidth="1"/>
    <col min="14" max="16384" width="8.6640625" style="1"/>
  </cols>
  <sheetData>
    <row r="1" spans="1:12" ht="39.299999999999997" customHeight="1" thickBot="1" x14ac:dyDescent="0.3">
      <c r="A1" s="90" t="s">
        <v>127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21" thickTop="1" x14ac:dyDescent="0.35">
      <c r="A2" s="24" t="s">
        <v>21</v>
      </c>
      <c r="B2" s="2"/>
      <c r="C2" s="23"/>
      <c r="D2" s="2"/>
      <c r="E2" s="3"/>
      <c r="F2" s="3"/>
      <c r="G2" s="3"/>
      <c r="H2" s="3"/>
      <c r="I2" s="3"/>
      <c r="J2" s="3"/>
      <c r="K2" s="3"/>
      <c r="L2" s="3"/>
    </row>
    <row r="3" spans="1:12" ht="20.399999999999999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.6" thickBot="1" x14ac:dyDescent="0.45">
      <c r="A4" s="4" t="s">
        <v>128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.6" customHeight="1" x14ac:dyDescent="0.25">
      <c r="A5" s="96" t="s">
        <v>27</v>
      </c>
      <c r="B5" s="97"/>
      <c r="C5" s="97"/>
      <c r="D5" s="97"/>
      <c r="E5" s="97"/>
      <c r="F5" s="97"/>
      <c r="G5" s="97"/>
      <c r="J5" s="36"/>
      <c r="K5" s="36"/>
    </row>
    <row r="6" spans="1:12" ht="69.599999999999994" thickBot="1" x14ac:dyDescent="0.3">
      <c r="A6" s="12" t="s">
        <v>6</v>
      </c>
      <c r="B6" s="13" t="s">
        <v>7</v>
      </c>
      <c r="C6" s="14" t="s">
        <v>26</v>
      </c>
      <c r="D6" s="14" t="s">
        <v>134</v>
      </c>
      <c r="E6" s="14" t="s">
        <v>135</v>
      </c>
      <c r="F6" s="14" t="s">
        <v>136</v>
      </c>
      <c r="G6" s="27" t="s">
        <v>83</v>
      </c>
    </row>
    <row r="7" spans="1:12" ht="30.3" customHeight="1" x14ac:dyDescent="0.25">
      <c r="A7" s="15" t="s">
        <v>1</v>
      </c>
      <c r="B7" s="16" t="s">
        <v>2</v>
      </c>
      <c r="C7" s="19">
        <v>1</v>
      </c>
      <c r="D7" s="33">
        <v>0</v>
      </c>
      <c r="E7" s="32">
        <f>C7*D7*12</f>
        <v>0</v>
      </c>
      <c r="F7" s="32">
        <f t="shared" ref="F7:F56" si="0">E7*3</f>
        <v>0</v>
      </c>
      <c r="G7" s="25"/>
    </row>
    <row r="8" spans="1:12" ht="30.3" customHeight="1" x14ac:dyDescent="0.25">
      <c r="A8" s="15" t="s">
        <v>8</v>
      </c>
      <c r="B8" s="16" t="s">
        <v>9</v>
      </c>
      <c r="C8" s="20">
        <v>1</v>
      </c>
      <c r="D8" s="29">
        <v>0</v>
      </c>
      <c r="E8" s="32">
        <f t="shared" ref="E8:E23" si="1">C8*D8*12</f>
        <v>0</v>
      </c>
      <c r="F8" s="30">
        <f t="shared" si="0"/>
        <v>0</v>
      </c>
      <c r="G8" s="26"/>
    </row>
    <row r="9" spans="1:12" ht="30.3" customHeight="1" x14ac:dyDescent="0.25">
      <c r="A9" s="16" t="s">
        <v>84</v>
      </c>
      <c r="B9" s="16" t="s">
        <v>85</v>
      </c>
      <c r="C9" s="46">
        <v>2500</v>
      </c>
      <c r="D9" s="29">
        <v>0</v>
      </c>
      <c r="E9" s="32">
        <f t="shared" ref="E9" si="2">C9*D9*12</f>
        <v>0</v>
      </c>
      <c r="F9" s="30">
        <f t="shared" si="0"/>
        <v>0</v>
      </c>
      <c r="G9" s="26"/>
    </row>
    <row r="10" spans="1:12" ht="30.3" customHeight="1" x14ac:dyDescent="0.25">
      <c r="A10" s="15" t="s">
        <v>3</v>
      </c>
      <c r="B10" s="16" t="s">
        <v>91</v>
      </c>
      <c r="C10" s="19">
        <v>1</v>
      </c>
      <c r="D10" s="29">
        <v>0</v>
      </c>
      <c r="E10" s="32">
        <f t="shared" si="1"/>
        <v>0</v>
      </c>
      <c r="F10" s="30">
        <f t="shared" si="0"/>
        <v>0</v>
      </c>
      <c r="G10" s="26"/>
    </row>
    <row r="11" spans="1:12" ht="30.3" customHeight="1" x14ac:dyDescent="0.25">
      <c r="A11" s="43" t="s">
        <v>107</v>
      </c>
      <c r="B11" s="43" t="s">
        <v>4</v>
      </c>
      <c r="C11" s="44">
        <v>35000</v>
      </c>
      <c r="D11" s="29">
        <v>0</v>
      </c>
      <c r="E11" s="32">
        <f t="shared" si="1"/>
        <v>0</v>
      </c>
      <c r="F11" s="30">
        <f t="shared" si="0"/>
        <v>0</v>
      </c>
      <c r="G11" s="26"/>
    </row>
    <row r="12" spans="1:12" ht="30.3" customHeight="1" x14ac:dyDescent="0.25">
      <c r="A12" s="15" t="s">
        <v>72</v>
      </c>
      <c r="B12" s="16" t="s">
        <v>71</v>
      </c>
      <c r="C12" s="19">
        <v>2</v>
      </c>
      <c r="D12" s="29">
        <v>0</v>
      </c>
      <c r="E12" s="32">
        <f t="shared" ref="E12:E16" si="3">C12*D12*12</f>
        <v>0</v>
      </c>
      <c r="F12" s="30">
        <f t="shared" si="0"/>
        <v>0</v>
      </c>
      <c r="G12" s="26"/>
    </row>
    <row r="13" spans="1:12" ht="30.3" customHeight="1" x14ac:dyDescent="0.25">
      <c r="A13" s="16" t="s">
        <v>70</v>
      </c>
      <c r="B13" s="16" t="s">
        <v>73</v>
      </c>
      <c r="C13" s="19">
        <v>1</v>
      </c>
      <c r="D13" s="29">
        <v>0</v>
      </c>
      <c r="E13" s="32">
        <f t="shared" si="3"/>
        <v>0</v>
      </c>
      <c r="F13" s="30">
        <f t="shared" si="0"/>
        <v>0</v>
      </c>
      <c r="G13" s="26"/>
    </row>
    <row r="14" spans="1:12" ht="30.3" customHeight="1" x14ac:dyDescent="0.25">
      <c r="A14" s="16" t="s">
        <v>70</v>
      </c>
      <c r="B14" s="16" t="s">
        <v>69</v>
      </c>
      <c r="C14" s="19">
        <v>1</v>
      </c>
      <c r="D14" s="29">
        <v>0</v>
      </c>
      <c r="E14" s="32">
        <f t="shared" si="3"/>
        <v>0</v>
      </c>
      <c r="F14" s="30">
        <f t="shared" si="0"/>
        <v>0</v>
      </c>
      <c r="G14" s="26"/>
    </row>
    <row r="15" spans="1:12" ht="30.3" customHeight="1" x14ac:dyDescent="0.25">
      <c r="A15" s="15" t="s">
        <v>82</v>
      </c>
      <c r="B15" s="16" t="s">
        <v>81</v>
      </c>
      <c r="C15" s="19">
        <v>2400</v>
      </c>
      <c r="D15" s="29">
        <v>0</v>
      </c>
      <c r="E15" s="32">
        <f t="shared" si="3"/>
        <v>0</v>
      </c>
      <c r="F15" s="30">
        <f t="shared" si="0"/>
        <v>0</v>
      </c>
      <c r="G15" s="26"/>
    </row>
    <row r="16" spans="1:12" ht="30.3" customHeight="1" x14ac:dyDescent="0.25">
      <c r="A16" s="15" t="s">
        <v>74</v>
      </c>
      <c r="B16" s="16" t="s">
        <v>75</v>
      </c>
      <c r="C16" s="19">
        <v>60</v>
      </c>
      <c r="D16" s="29">
        <v>0</v>
      </c>
      <c r="E16" s="32">
        <f t="shared" si="3"/>
        <v>0</v>
      </c>
      <c r="F16" s="30">
        <f t="shared" si="0"/>
        <v>0</v>
      </c>
      <c r="G16" s="26"/>
    </row>
    <row r="17" spans="1:7" ht="30.3" customHeight="1" x14ac:dyDescent="0.25">
      <c r="A17" s="15" t="s">
        <v>5</v>
      </c>
      <c r="B17" s="16" t="s">
        <v>76</v>
      </c>
      <c r="C17" s="20">
        <v>4</v>
      </c>
      <c r="D17" s="29">
        <v>0</v>
      </c>
      <c r="E17" s="32">
        <f t="shared" si="1"/>
        <v>0</v>
      </c>
      <c r="F17" s="30">
        <f t="shared" si="0"/>
        <v>0</v>
      </c>
      <c r="G17" s="26"/>
    </row>
    <row r="18" spans="1:7" ht="30.3" customHeight="1" x14ac:dyDescent="0.25">
      <c r="A18" s="15" t="s">
        <v>10</v>
      </c>
      <c r="B18" s="16" t="s">
        <v>11</v>
      </c>
      <c r="C18" s="19">
        <v>8</v>
      </c>
      <c r="D18" s="29">
        <v>0</v>
      </c>
      <c r="E18" s="32">
        <f t="shared" si="1"/>
        <v>0</v>
      </c>
      <c r="F18" s="30">
        <f t="shared" si="0"/>
        <v>0</v>
      </c>
      <c r="G18" s="26"/>
    </row>
    <row r="19" spans="1:7" ht="30.3" customHeight="1" x14ac:dyDescent="0.25">
      <c r="A19" s="15" t="s">
        <v>12</v>
      </c>
      <c r="B19" s="16" t="s">
        <v>13</v>
      </c>
      <c r="C19" s="20">
        <v>1</v>
      </c>
      <c r="D19" s="29">
        <v>0</v>
      </c>
      <c r="E19" s="32">
        <f t="shared" si="1"/>
        <v>0</v>
      </c>
      <c r="F19" s="30">
        <f t="shared" si="0"/>
        <v>0</v>
      </c>
      <c r="G19" s="26"/>
    </row>
    <row r="20" spans="1:7" ht="30.3" customHeight="1" x14ac:dyDescent="0.25">
      <c r="A20" s="15" t="s">
        <v>14</v>
      </c>
      <c r="B20" s="16" t="s">
        <v>15</v>
      </c>
      <c r="C20" s="19">
        <v>3</v>
      </c>
      <c r="D20" s="29">
        <v>0</v>
      </c>
      <c r="E20" s="32">
        <f t="shared" si="1"/>
        <v>0</v>
      </c>
      <c r="F20" s="30">
        <f t="shared" si="0"/>
        <v>0</v>
      </c>
      <c r="G20" s="26"/>
    </row>
    <row r="21" spans="1:7" ht="30.3" customHeight="1" x14ac:dyDescent="0.25">
      <c r="A21" s="15" t="s">
        <v>16</v>
      </c>
      <c r="B21" s="16" t="s">
        <v>17</v>
      </c>
      <c r="C21" s="20">
        <v>1</v>
      </c>
      <c r="D21" s="29">
        <v>0</v>
      </c>
      <c r="E21" s="32">
        <f t="shared" si="1"/>
        <v>0</v>
      </c>
      <c r="F21" s="30">
        <f t="shared" si="0"/>
        <v>0</v>
      </c>
      <c r="G21" s="26"/>
    </row>
    <row r="22" spans="1:7" ht="30.3" customHeight="1" x14ac:dyDescent="0.25">
      <c r="A22" s="15" t="s">
        <v>28</v>
      </c>
      <c r="B22" s="16" t="s">
        <v>29</v>
      </c>
      <c r="C22" s="19">
        <v>8</v>
      </c>
      <c r="D22" s="29">
        <v>0</v>
      </c>
      <c r="E22" s="32">
        <f t="shared" si="1"/>
        <v>0</v>
      </c>
      <c r="F22" s="30">
        <f t="shared" si="0"/>
        <v>0</v>
      </c>
      <c r="G22" s="26"/>
    </row>
    <row r="23" spans="1:7" ht="30.3" customHeight="1" x14ac:dyDescent="0.25">
      <c r="A23" s="15" t="s">
        <v>18</v>
      </c>
      <c r="B23" s="16" t="s">
        <v>19</v>
      </c>
      <c r="C23" s="20">
        <v>3</v>
      </c>
      <c r="D23" s="29">
        <v>0</v>
      </c>
      <c r="E23" s="32">
        <f t="shared" si="1"/>
        <v>0</v>
      </c>
      <c r="F23" s="30">
        <f t="shared" si="0"/>
        <v>0</v>
      </c>
      <c r="G23" s="26"/>
    </row>
    <row r="24" spans="1:7" ht="30.3" customHeight="1" x14ac:dyDescent="0.25">
      <c r="A24" s="15" t="s">
        <v>34</v>
      </c>
      <c r="B24" s="16" t="s">
        <v>35</v>
      </c>
      <c r="C24" s="20">
        <v>1</v>
      </c>
      <c r="D24" s="29">
        <v>0</v>
      </c>
      <c r="E24" s="32">
        <f t="shared" ref="E24:E44" si="4">C24*D24*12</f>
        <v>0</v>
      </c>
      <c r="F24" s="30">
        <f t="shared" si="0"/>
        <v>0</v>
      </c>
      <c r="G24" s="26"/>
    </row>
    <row r="25" spans="1:7" ht="30.3" customHeight="1" x14ac:dyDescent="0.25">
      <c r="A25" s="15" t="s">
        <v>36</v>
      </c>
      <c r="B25" s="16" t="s">
        <v>37</v>
      </c>
      <c r="C25" s="20">
        <v>1</v>
      </c>
      <c r="D25" s="29">
        <v>0</v>
      </c>
      <c r="E25" s="32">
        <f t="shared" si="4"/>
        <v>0</v>
      </c>
      <c r="F25" s="30">
        <f t="shared" si="0"/>
        <v>0</v>
      </c>
      <c r="G25" s="26"/>
    </row>
    <row r="26" spans="1:7" ht="30.3" customHeight="1" x14ac:dyDescent="0.25">
      <c r="A26" s="15" t="s">
        <v>38</v>
      </c>
      <c r="B26" s="16" t="s">
        <v>39</v>
      </c>
      <c r="C26" s="20">
        <v>1</v>
      </c>
      <c r="D26" s="29">
        <v>0</v>
      </c>
      <c r="E26" s="32">
        <f t="shared" si="4"/>
        <v>0</v>
      </c>
      <c r="F26" s="30">
        <f t="shared" si="0"/>
        <v>0</v>
      </c>
      <c r="G26" s="26"/>
    </row>
    <row r="27" spans="1:7" ht="30.3" customHeight="1" x14ac:dyDescent="0.25">
      <c r="A27" s="43" t="s">
        <v>40</v>
      </c>
      <c r="B27" s="43" t="s">
        <v>41</v>
      </c>
      <c r="C27" s="44">
        <v>1</v>
      </c>
      <c r="D27" s="29">
        <v>0</v>
      </c>
      <c r="E27" s="32">
        <f t="shared" si="4"/>
        <v>0</v>
      </c>
      <c r="F27" s="30">
        <f t="shared" si="0"/>
        <v>0</v>
      </c>
      <c r="G27" s="26"/>
    </row>
    <row r="28" spans="1:7" ht="30.3" customHeight="1" x14ac:dyDescent="0.25">
      <c r="A28" s="43" t="s">
        <v>36</v>
      </c>
      <c r="B28" s="43" t="s">
        <v>92</v>
      </c>
      <c r="C28" s="44">
        <v>1</v>
      </c>
      <c r="D28" s="29">
        <v>0</v>
      </c>
      <c r="E28" s="32">
        <f t="shared" si="4"/>
        <v>0</v>
      </c>
      <c r="F28" s="30">
        <f t="shared" si="0"/>
        <v>0</v>
      </c>
      <c r="G28" s="26"/>
    </row>
    <row r="29" spans="1:7" ht="30.3" customHeight="1" x14ac:dyDescent="0.25">
      <c r="A29" s="43" t="s">
        <v>93</v>
      </c>
      <c r="B29" s="43" t="s">
        <v>94</v>
      </c>
      <c r="C29" s="44">
        <v>1</v>
      </c>
      <c r="D29" s="29">
        <v>0</v>
      </c>
      <c r="E29" s="32">
        <f t="shared" si="4"/>
        <v>0</v>
      </c>
      <c r="F29" s="30">
        <f t="shared" si="0"/>
        <v>0</v>
      </c>
      <c r="G29" s="26"/>
    </row>
    <row r="30" spans="1:7" ht="30.3" customHeight="1" x14ac:dyDescent="0.25">
      <c r="A30" s="43" t="s">
        <v>95</v>
      </c>
      <c r="B30" s="43" t="s">
        <v>96</v>
      </c>
      <c r="C30" s="44">
        <v>1</v>
      </c>
      <c r="D30" s="29">
        <v>0</v>
      </c>
      <c r="E30" s="32">
        <f t="shared" si="4"/>
        <v>0</v>
      </c>
      <c r="F30" s="30">
        <f t="shared" si="0"/>
        <v>0</v>
      </c>
      <c r="G30" s="26"/>
    </row>
    <row r="31" spans="1:7" ht="30.3" customHeight="1" x14ac:dyDescent="0.25">
      <c r="A31" s="45" t="s">
        <v>97</v>
      </c>
      <c r="B31" s="43" t="s">
        <v>98</v>
      </c>
      <c r="C31" s="44">
        <v>200</v>
      </c>
      <c r="D31" s="29">
        <v>0</v>
      </c>
      <c r="E31" s="32">
        <f t="shared" si="4"/>
        <v>0</v>
      </c>
      <c r="F31" s="30">
        <f t="shared" si="0"/>
        <v>0</v>
      </c>
      <c r="G31" s="26"/>
    </row>
    <row r="32" spans="1:7" ht="30.3" customHeight="1" x14ac:dyDescent="0.25">
      <c r="A32" s="43" t="s">
        <v>99</v>
      </c>
      <c r="B32" s="43" t="s">
        <v>100</v>
      </c>
      <c r="C32" s="44">
        <v>1</v>
      </c>
      <c r="D32" s="29">
        <v>0</v>
      </c>
      <c r="E32" s="32">
        <f t="shared" si="4"/>
        <v>0</v>
      </c>
      <c r="F32" s="30">
        <f t="shared" si="0"/>
        <v>0</v>
      </c>
      <c r="G32" s="26"/>
    </row>
    <row r="33" spans="1:7" ht="30.3" customHeight="1" x14ac:dyDescent="0.25">
      <c r="A33" s="43" t="s">
        <v>101</v>
      </c>
      <c r="B33" s="43" t="s">
        <v>102</v>
      </c>
      <c r="C33" s="44">
        <v>1</v>
      </c>
      <c r="D33" s="29">
        <v>0</v>
      </c>
      <c r="E33" s="32">
        <f t="shared" si="4"/>
        <v>0</v>
      </c>
      <c r="F33" s="30">
        <f t="shared" si="0"/>
        <v>0</v>
      </c>
      <c r="G33" s="26"/>
    </row>
    <row r="34" spans="1:7" ht="30.3" customHeight="1" x14ac:dyDescent="0.25">
      <c r="A34" s="43" t="s">
        <v>103</v>
      </c>
      <c r="B34" s="43" t="s">
        <v>104</v>
      </c>
      <c r="C34" s="44">
        <v>1</v>
      </c>
      <c r="D34" s="29">
        <v>0</v>
      </c>
      <c r="E34" s="32">
        <f t="shared" si="4"/>
        <v>0</v>
      </c>
      <c r="F34" s="30">
        <f t="shared" si="0"/>
        <v>0</v>
      </c>
      <c r="G34" s="26"/>
    </row>
    <row r="35" spans="1:7" ht="30.3" customHeight="1" x14ac:dyDescent="0.25">
      <c r="A35" s="43" t="s">
        <v>105</v>
      </c>
      <c r="B35" s="43" t="s">
        <v>106</v>
      </c>
      <c r="C35" s="44">
        <v>150</v>
      </c>
      <c r="D35" s="29">
        <v>0</v>
      </c>
      <c r="E35" s="32">
        <f t="shared" si="4"/>
        <v>0</v>
      </c>
      <c r="F35" s="30">
        <f t="shared" si="0"/>
        <v>0</v>
      </c>
      <c r="G35" s="26"/>
    </row>
    <row r="36" spans="1:7" ht="30.3" customHeight="1" x14ac:dyDescent="0.25">
      <c r="A36" s="15" t="s">
        <v>42</v>
      </c>
      <c r="B36" s="16" t="s">
        <v>43</v>
      </c>
      <c r="C36" s="20">
        <v>1</v>
      </c>
      <c r="D36" s="29">
        <v>0</v>
      </c>
      <c r="E36" s="32">
        <f t="shared" si="4"/>
        <v>0</v>
      </c>
      <c r="F36" s="30">
        <f t="shared" si="0"/>
        <v>0</v>
      </c>
      <c r="G36" s="26"/>
    </row>
    <row r="37" spans="1:7" ht="30.3" customHeight="1" x14ac:dyDescent="0.25">
      <c r="A37" s="15" t="s">
        <v>44</v>
      </c>
      <c r="B37" s="16" t="s">
        <v>45</v>
      </c>
      <c r="C37" s="20">
        <v>1</v>
      </c>
      <c r="D37" s="29">
        <v>0</v>
      </c>
      <c r="E37" s="32">
        <f t="shared" si="4"/>
        <v>0</v>
      </c>
      <c r="F37" s="30">
        <f t="shared" si="0"/>
        <v>0</v>
      </c>
      <c r="G37" s="26"/>
    </row>
    <row r="38" spans="1:7" ht="30.3" customHeight="1" x14ac:dyDescent="0.25">
      <c r="A38" s="43" t="s">
        <v>46</v>
      </c>
      <c r="B38" s="43" t="s">
        <v>47</v>
      </c>
      <c r="C38" s="44">
        <v>1</v>
      </c>
      <c r="D38" s="29">
        <v>0</v>
      </c>
      <c r="E38" s="32">
        <f t="shared" si="4"/>
        <v>0</v>
      </c>
      <c r="F38" s="30">
        <f t="shared" si="0"/>
        <v>0</v>
      </c>
      <c r="G38" s="26"/>
    </row>
    <row r="39" spans="1:7" ht="30.3" customHeight="1" x14ac:dyDescent="0.25">
      <c r="A39" s="15" t="s">
        <v>46</v>
      </c>
      <c r="B39" s="16" t="s">
        <v>47</v>
      </c>
      <c r="C39" s="20">
        <v>4</v>
      </c>
      <c r="D39" s="29">
        <v>0</v>
      </c>
      <c r="E39" s="32">
        <f t="shared" si="4"/>
        <v>0</v>
      </c>
      <c r="F39" s="30">
        <f t="shared" si="0"/>
        <v>0</v>
      </c>
      <c r="G39" s="26"/>
    </row>
    <row r="40" spans="1:7" ht="30.3" customHeight="1" x14ac:dyDescent="0.25">
      <c r="A40" s="43" t="s">
        <v>108</v>
      </c>
      <c r="B40" s="43" t="s">
        <v>109</v>
      </c>
      <c r="C40" s="44">
        <v>1</v>
      </c>
      <c r="D40" s="29">
        <v>0</v>
      </c>
      <c r="E40" s="32">
        <f t="shared" si="4"/>
        <v>0</v>
      </c>
      <c r="F40" s="30">
        <f t="shared" si="0"/>
        <v>0</v>
      </c>
      <c r="G40" s="26"/>
    </row>
    <row r="41" spans="1:7" ht="30.3" customHeight="1" x14ac:dyDescent="0.25">
      <c r="A41" s="43" t="s">
        <v>110</v>
      </c>
      <c r="B41" s="43" t="s">
        <v>111</v>
      </c>
      <c r="C41" s="44">
        <v>1</v>
      </c>
      <c r="D41" s="29">
        <v>0</v>
      </c>
      <c r="E41" s="32">
        <f t="shared" si="4"/>
        <v>0</v>
      </c>
      <c r="F41" s="30">
        <f t="shared" si="0"/>
        <v>0</v>
      </c>
      <c r="G41" s="26"/>
    </row>
    <row r="42" spans="1:7" ht="30.3" customHeight="1" x14ac:dyDescent="0.25">
      <c r="A42" s="43" t="s">
        <v>72</v>
      </c>
      <c r="B42" s="43" t="s">
        <v>71</v>
      </c>
      <c r="C42" s="44">
        <v>2</v>
      </c>
      <c r="D42" s="29">
        <v>0</v>
      </c>
      <c r="E42" s="32">
        <f t="shared" si="4"/>
        <v>0</v>
      </c>
      <c r="F42" s="30">
        <f t="shared" si="0"/>
        <v>0</v>
      </c>
      <c r="G42" s="26"/>
    </row>
    <row r="43" spans="1:7" ht="30.3" customHeight="1" x14ac:dyDescent="0.3">
      <c r="A43" s="47" t="s">
        <v>112</v>
      </c>
      <c r="B43" s="47" t="s">
        <v>113</v>
      </c>
      <c r="C43" s="44">
        <v>1</v>
      </c>
      <c r="D43" s="29">
        <v>0</v>
      </c>
      <c r="E43" s="32">
        <f t="shared" si="4"/>
        <v>0</v>
      </c>
      <c r="F43" s="30">
        <f t="shared" si="0"/>
        <v>0</v>
      </c>
      <c r="G43" s="26"/>
    </row>
    <row r="44" spans="1:7" ht="30.3" customHeight="1" x14ac:dyDescent="0.3">
      <c r="A44" s="47" t="s">
        <v>114</v>
      </c>
      <c r="B44" s="47" t="s">
        <v>115</v>
      </c>
      <c r="C44" s="44">
        <v>1</v>
      </c>
      <c r="D44" s="29">
        <v>0</v>
      </c>
      <c r="E44" s="32">
        <f t="shared" si="4"/>
        <v>0</v>
      </c>
      <c r="F44" s="30">
        <f t="shared" si="0"/>
        <v>0</v>
      </c>
      <c r="G44" s="26"/>
    </row>
    <row r="45" spans="1:7" ht="30.3" customHeight="1" x14ac:dyDescent="0.25">
      <c r="A45" s="15" t="s">
        <v>48</v>
      </c>
      <c r="B45" s="16" t="s">
        <v>49</v>
      </c>
      <c r="C45" s="20">
        <v>30</v>
      </c>
      <c r="D45" s="29">
        <v>0</v>
      </c>
      <c r="E45" s="32">
        <f t="shared" ref="E45:E48" si="5">C45*D45*12</f>
        <v>0</v>
      </c>
      <c r="F45" s="30">
        <f t="shared" si="0"/>
        <v>0</v>
      </c>
      <c r="G45" s="26"/>
    </row>
    <row r="46" spans="1:7" ht="30.3" customHeight="1" x14ac:dyDescent="0.25">
      <c r="A46" s="15" t="s">
        <v>78</v>
      </c>
      <c r="B46" s="16" t="s">
        <v>77</v>
      </c>
      <c r="C46" s="20">
        <v>1</v>
      </c>
      <c r="D46" s="29">
        <v>0</v>
      </c>
      <c r="E46" s="32">
        <f t="shared" ref="E46:E47" si="6">C46*D46*12</f>
        <v>0</v>
      </c>
      <c r="F46" s="30">
        <f t="shared" si="0"/>
        <v>0</v>
      </c>
      <c r="G46" s="26"/>
    </row>
    <row r="47" spans="1:7" ht="30.3" customHeight="1" x14ac:dyDescent="0.25">
      <c r="A47" s="15" t="s">
        <v>80</v>
      </c>
      <c r="B47" s="16" t="s">
        <v>79</v>
      </c>
      <c r="C47" s="20">
        <v>60</v>
      </c>
      <c r="D47" s="29">
        <v>0</v>
      </c>
      <c r="E47" s="32">
        <f t="shared" si="6"/>
        <v>0</v>
      </c>
      <c r="F47" s="30">
        <f t="shared" si="0"/>
        <v>0</v>
      </c>
      <c r="G47" s="26"/>
    </row>
    <row r="48" spans="1:7" ht="30.3" customHeight="1" x14ac:dyDescent="0.25">
      <c r="A48" s="15" t="s">
        <v>50</v>
      </c>
      <c r="B48" s="16" t="s">
        <v>51</v>
      </c>
      <c r="C48" s="20">
        <v>5</v>
      </c>
      <c r="D48" s="29">
        <v>0</v>
      </c>
      <c r="E48" s="32">
        <f t="shared" si="5"/>
        <v>0</v>
      </c>
      <c r="F48" s="30">
        <f t="shared" si="0"/>
        <v>0</v>
      </c>
      <c r="G48" s="26"/>
    </row>
    <row r="49" spans="1:12" ht="30.3" customHeight="1" x14ac:dyDescent="0.25">
      <c r="A49" s="15" t="s">
        <v>30</v>
      </c>
      <c r="B49" s="16" t="s">
        <v>31</v>
      </c>
      <c r="C49" s="20">
        <v>1</v>
      </c>
      <c r="D49" s="29">
        <v>0</v>
      </c>
      <c r="E49" s="32">
        <f t="shared" ref="E49:E52" si="7">C49*D49*12</f>
        <v>0</v>
      </c>
      <c r="F49" s="30">
        <f t="shared" si="0"/>
        <v>0</v>
      </c>
      <c r="G49" s="26"/>
    </row>
    <row r="50" spans="1:12" ht="30.3" customHeight="1" x14ac:dyDescent="0.25">
      <c r="A50" s="15" t="s">
        <v>32</v>
      </c>
      <c r="B50" s="16" t="s">
        <v>33</v>
      </c>
      <c r="C50" s="19">
        <v>8</v>
      </c>
      <c r="D50" s="29">
        <v>0</v>
      </c>
      <c r="E50" s="32">
        <f t="shared" si="7"/>
        <v>0</v>
      </c>
      <c r="F50" s="30">
        <f t="shared" si="0"/>
        <v>0</v>
      </c>
      <c r="G50" s="26"/>
    </row>
    <row r="51" spans="1:12" ht="30.3" customHeight="1" x14ac:dyDescent="0.25">
      <c r="A51" s="15" t="s">
        <v>52</v>
      </c>
      <c r="B51" s="16" t="s">
        <v>53</v>
      </c>
      <c r="C51" s="20">
        <v>1</v>
      </c>
      <c r="D51" s="29">
        <v>0</v>
      </c>
      <c r="E51" s="32">
        <f t="shared" si="7"/>
        <v>0</v>
      </c>
      <c r="F51" s="30">
        <f t="shared" si="0"/>
        <v>0</v>
      </c>
      <c r="G51" s="26"/>
    </row>
    <row r="52" spans="1:12" ht="30.3" customHeight="1" x14ac:dyDescent="0.25">
      <c r="A52" s="15" t="s">
        <v>54</v>
      </c>
      <c r="B52" s="16" t="s">
        <v>55</v>
      </c>
      <c r="C52" s="20">
        <v>1</v>
      </c>
      <c r="D52" s="29">
        <v>0</v>
      </c>
      <c r="E52" s="32">
        <f t="shared" si="7"/>
        <v>0</v>
      </c>
      <c r="F52" s="30">
        <f t="shared" si="0"/>
        <v>0</v>
      </c>
      <c r="G52" s="26"/>
    </row>
    <row r="53" spans="1:12" ht="30.3" customHeight="1" x14ac:dyDescent="0.25">
      <c r="A53" s="15" t="s">
        <v>56</v>
      </c>
      <c r="B53" s="16" t="s">
        <v>57</v>
      </c>
      <c r="C53" s="20">
        <v>1</v>
      </c>
      <c r="D53" s="29">
        <v>0</v>
      </c>
      <c r="E53" s="32">
        <f t="shared" ref="E53:E56" si="8">C53*D53*12</f>
        <v>0</v>
      </c>
      <c r="F53" s="30">
        <f t="shared" si="0"/>
        <v>0</v>
      </c>
      <c r="G53" s="26"/>
    </row>
    <row r="54" spans="1:12" ht="30.3" customHeight="1" x14ac:dyDescent="0.25">
      <c r="A54" s="15" t="s">
        <v>58</v>
      </c>
      <c r="B54" s="16" t="s">
        <v>59</v>
      </c>
      <c r="C54" s="20">
        <v>1</v>
      </c>
      <c r="D54" s="29">
        <v>0</v>
      </c>
      <c r="E54" s="32">
        <f t="shared" si="8"/>
        <v>0</v>
      </c>
      <c r="F54" s="30">
        <f t="shared" si="0"/>
        <v>0</v>
      </c>
      <c r="G54" s="26"/>
    </row>
    <row r="55" spans="1:12" ht="30.3" customHeight="1" x14ac:dyDescent="0.25">
      <c r="A55" s="16" t="s">
        <v>60</v>
      </c>
      <c r="B55" s="16" t="s">
        <v>61</v>
      </c>
      <c r="C55" s="20">
        <v>1</v>
      </c>
      <c r="D55" s="39">
        <v>0</v>
      </c>
      <c r="E55" s="32">
        <f t="shared" si="8"/>
        <v>0</v>
      </c>
      <c r="F55" s="30">
        <f t="shared" si="0"/>
        <v>0</v>
      </c>
      <c r="G55" s="26"/>
    </row>
    <row r="56" spans="1:12" ht="30.3" customHeight="1" thickBot="1" x14ac:dyDescent="0.3">
      <c r="A56" s="16" t="s">
        <v>62</v>
      </c>
      <c r="B56" s="16" t="s">
        <v>63</v>
      </c>
      <c r="C56" s="20">
        <v>1</v>
      </c>
      <c r="D56" s="39">
        <v>0</v>
      </c>
      <c r="E56" s="32">
        <f t="shared" si="8"/>
        <v>0</v>
      </c>
      <c r="F56" s="30">
        <f t="shared" si="0"/>
        <v>0</v>
      </c>
      <c r="G56" s="26"/>
    </row>
    <row r="57" spans="1:12" ht="28.5" customHeight="1" thickBot="1" x14ac:dyDescent="0.3">
      <c r="A57" s="91" t="s">
        <v>22</v>
      </c>
      <c r="B57" s="92"/>
      <c r="C57" s="92"/>
      <c r="D57" s="92"/>
      <c r="E57" s="5">
        <f>SUM(E7:E56)</f>
        <v>0</v>
      </c>
      <c r="F57" s="5">
        <f>SUM(F7:F56)</f>
        <v>0</v>
      </c>
      <c r="G57" s="17"/>
    </row>
    <row r="58" spans="1:12" x14ac:dyDescent="0.25">
      <c r="A58" s="18" t="s">
        <v>25</v>
      </c>
      <c r="B58" s="6"/>
      <c r="C58" s="7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18" t="s">
        <v>65</v>
      </c>
      <c r="B59" s="6"/>
      <c r="C59" s="7"/>
      <c r="D59" s="6"/>
      <c r="E59" s="6"/>
      <c r="F59" s="6"/>
      <c r="G59" s="6"/>
      <c r="H59" s="6"/>
      <c r="I59" s="6"/>
      <c r="J59" s="6"/>
      <c r="K59" s="6"/>
      <c r="L59" s="6"/>
    </row>
    <row r="61" spans="1:12" x14ac:dyDescent="0.25">
      <c r="A61" s="28"/>
      <c r="B61" s="6"/>
      <c r="C61" s="7"/>
      <c r="D61" s="6"/>
      <c r="E61" s="6"/>
      <c r="F61" s="6"/>
      <c r="G61" s="6"/>
      <c r="H61" s="6"/>
      <c r="I61" s="6"/>
      <c r="J61" s="6"/>
      <c r="K61" s="6"/>
      <c r="L61" s="6"/>
    </row>
    <row r="62" spans="1:12" ht="21.6" thickBot="1" x14ac:dyDescent="0.45">
      <c r="A62" s="4" t="s">
        <v>67</v>
      </c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</row>
    <row r="63" spans="1:12" ht="32.25" customHeight="1" x14ac:dyDescent="0.25">
      <c r="A63" s="93" t="s">
        <v>20</v>
      </c>
      <c r="B63" s="94"/>
      <c r="C63" s="94"/>
      <c r="D63" s="94"/>
      <c r="E63" s="94"/>
      <c r="F63" s="94"/>
      <c r="G63" s="95"/>
      <c r="H63" s="6"/>
      <c r="I63" s="6"/>
      <c r="J63" s="6"/>
      <c r="K63" s="6"/>
      <c r="L63" s="6"/>
    </row>
    <row r="64" spans="1:12" ht="90.75" customHeight="1" x14ac:dyDescent="0.25">
      <c r="A64" s="37" t="s">
        <v>0</v>
      </c>
      <c r="B64" s="34" t="s">
        <v>130</v>
      </c>
      <c r="C64" s="82" t="s">
        <v>122</v>
      </c>
      <c r="D64" s="82"/>
      <c r="E64" s="34" t="s">
        <v>87</v>
      </c>
      <c r="F64" s="34" t="s">
        <v>137</v>
      </c>
      <c r="G64" s="49" t="s">
        <v>68</v>
      </c>
    </row>
    <row r="65" spans="1:12" ht="55.2" x14ac:dyDescent="0.25">
      <c r="A65" s="38" t="s">
        <v>125</v>
      </c>
      <c r="B65" s="31" t="s">
        <v>124</v>
      </c>
      <c r="C65" s="81" t="s">
        <v>118</v>
      </c>
      <c r="D65" s="81"/>
      <c r="E65" s="41">
        <v>3</v>
      </c>
      <c r="F65" s="35"/>
      <c r="G65" s="50">
        <f t="shared" ref="G65:G66" si="9">E65*F65</f>
        <v>0</v>
      </c>
      <c r="I65" s="42"/>
    </row>
    <row r="66" spans="1:12" ht="55.8" thickBot="1" x14ac:dyDescent="0.3">
      <c r="A66" s="70" t="s">
        <v>133</v>
      </c>
      <c r="B66" s="68" t="s">
        <v>129</v>
      </c>
      <c r="C66" s="88" t="s">
        <v>118</v>
      </c>
      <c r="D66" s="89"/>
      <c r="E66" s="71">
        <v>3</v>
      </c>
      <c r="F66" s="35"/>
      <c r="G66" s="50">
        <f t="shared" si="9"/>
        <v>0</v>
      </c>
      <c r="I66" s="42"/>
    </row>
    <row r="67" spans="1:12" ht="28.5" customHeight="1" thickBot="1" x14ac:dyDescent="0.3">
      <c r="A67" s="72" t="s">
        <v>116</v>
      </c>
      <c r="B67" s="73"/>
      <c r="C67" s="73"/>
      <c r="D67" s="74"/>
      <c r="E67" s="51"/>
      <c r="F67" s="52"/>
      <c r="G67" s="66">
        <f>G65+G66</f>
        <v>0</v>
      </c>
      <c r="I67" s="42"/>
    </row>
    <row r="68" spans="1:12" ht="18.75" customHeight="1" x14ac:dyDescent="0.25">
      <c r="A68" s="67" t="s">
        <v>126</v>
      </c>
      <c r="B68" s="61"/>
      <c r="C68" s="61"/>
      <c r="D68" s="61"/>
      <c r="E68" s="62"/>
      <c r="F68" s="63"/>
      <c r="G68" s="64"/>
      <c r="I68" s="42"/>
    </row>
    <row r="69" spans="1:12" ht="20.55" customHeight="1" x14ac:dyDescent="0.25">
      <c r="A69" s="67" t="s">
        <v>88</v>
      </c>
      <c r="B69" s="61"/>
      <c r="C69" s="61"/>
      <c r="D69" s="61"/>
      <c r="E69" s="62"/>
      <c r="F69" s="63"/>
      <c r="G69" s="64"/>
      <c r="I69" s="42"/>
    </row>
    <row r="70" spans="1:12" ht="20.55" customHeight="1" thickBot="1" x14ac:dyDescent="0.3">
      <c r="A70" s="67"/>
      <c r="B70" s="61"/>
      <c r="C70" s="61"/>
      <c r="D70" s="61"/>
      <c r="E70" s="62"/>
      <c r="F70" s="63"/>
      <c r="G70" s="64"/>
      <c r="I70" s="42"/>
    </row>
    <row r="71" spans="1:12" ht="28.5" customHeight="1" x14ac:dyDescent="0.25">
      <c r="A71" s="83" t="s">
        <v>20</v>
      </c>
      <c r="B71" s="84"/>
      <c r="C71" s="84"/>
      <c r="D71" s="84"/>
      <c r="E71" s="84"/>
      <c r="F71" s="84"/>
      <c r="G71" s="85"/>
      <c r="I71" s="42"/>
    </row>
    <row r="72" spans="1:12" ht="50.55" customHeight="1" x14ac:dyDescent="0.25">
      <c r="A72" s="37" t="s">
        <v>0</v>
      </c>
      <c r="B72" s="34" t="s">
        <v>132</v>
      </c>
      <c r="C72" s="82" t="s">
        <v>122</v>
      </c>
      <c r="D72" s="82"/>
      <c r="E72" s="34" t="s">
        <v>87</v>
      </c>
      <c r="F72" s="34" t="s">
        <v>137</v>
      </c>
      <c r="G72" s="49" t="s">
        <v>68</v>
      </c>
      <c r="I72" s="42"/>
    </row>
    <row r="73" spans="1:12" ht="132" customHeight="1" x14ac:dyDescent="0.25">
      <c r="A73" s="38" t="s">
        <v>89</v>
      </c>
      <c r="B73" s="40" t="s">
        <v>64</v>
      </c>
      <c r="C73" s="81" t="s">
        <v>123</v>
      </c>
      <c r="D73" s="81"/>
      <c r="E73" s="41">
        <v>30</v>
      </c>
      <c r="F73" s="35"/>
      <c r="G73" s="50">
        <f t="shared" ref="G73:G75" si="10">E73*F73</f>
        <v>0</v>
      </c>
      <c r="I73" s="42"/>
    </row>
    <row r="74" spans="1:12" ht="132" customHeight="1" x14ac:dyDescent="0.25">
      <c r="A74" s="38" t="s">
        <v>90</v>
      </c>
      <c r="B74" s="40" t="s">
        <v>24</v>
      </c>
      <c r="C74" s="81" t="s">
        <v>123</v>
      </c>
      <c r="D74" s="81"/>
      <c r="E74" s="41">
        <v>30</v>
      </c>
      <c r="F74" s="35"/>
      <c r="G74" s="50">
        <f t="shared" si="10"/>
        <v>0</v>
      </c>
      <c r="I74" s="42"/>
    </row>
    <row r="75" spans="1:12" ht="132" customHeight="1" x14ac:dyDescent="0.25">
      <c r="A75" s="38" t="s">
        <v>23</v>
      </c>
      <c r="B75" s="40" t="s">
        <v>131</v>
      </c>
      <c r="C75" s="81" t="s">
        <v>123</v>
      </c>
      <c r="D75" s="81"/>
      <c r="E75" s="41">
        <v>100</v>
      </c>
      <c r="F75" s="35"/>
      <c r="G75" s="50">
        <f t="shared" si="10"/>
        <v>0</v>
      </c>
      <c r="I75" s="42"/>
    </row>
    <row r="76" spans="1:12" ht="28.5" customHeight="1" thickBot="1" x14ac:dyDescent="0.3">
      <c r="A76" s="86" t="s">
        <v>116</v>
      </c>
      <c r="B76" s="87"/>
      <c r="C76" s="87"/>
      <c r="D76" s="87"/>
      <c r="E76" s="87"/>
      <c r="F76" s="87"/>
      <c r="G76" s="65">
        <f>SUM(G73:G75)</f>
        <v>0</v>
      </c>
      <c r="I76" s="42"/>
    </row>
    <row r="77" spans="1:12" x14ac:dyDescent="0.25">
      <c r="A77" s="69" t="s">
        <v>86</v>
      </c>
    </row>
    <row r="78" spans="1:12" ht="14.4" thickBot="1" x14ac:dyDescent="0.3">
      <c r="A78" s="1" t="s">
        <v>88</v>
      </c>
    </row>
    <row r="79" spans="1:12" s="58" customFormat="1" x14ac:dyDescent="0.25">
      <c r="A79" s="75" t="s">
        <v>66</v>
      </c>
      <c r="B79" s="76"/>
      <c r="C79" s="76"/>
      <c r="D79" s="77"/>
      <c r="E79" s="55"/>
      <c r="F79" s="56" t="s">
        <v>118</v>
      </c>
      <c r="G79" s="56" t="s">
        <v>119</v>
      </c>
      <c r="H79" s="55"/>
      <c r="I79" s="55"/>
      <c r="J79" s="55"/>
      <c r="K79" s="57"/>
    </row>
    <row r="80" spans="1:12" s="22" customFormat="1" ht="26.85" customHeight="1" thickBot="1" x14ac:dyDescent="0.35">
      <c r="A80" s="78"/>
      <c r="B80" s="79"/>
      <c r="C80" s="79"/>
      <c r="D80" s="80"/>
      <c r="E80" s="53" t="s">
        <v>117</v>
      </c>
      <c r="F80" s="54">
        <f>E57</f>
        <v>0</v>
      </c>
      <c r="G80" s="54">
        <f>F57</f>
        <v>0</v>
      </c>
      <c r="H80" s="59" t="s">
        <v>120</v>
      </c>
      <c r="I80" s="54">
        <f>G67+G76</f>
        <v>0</v>
      </c>
      <c r="J80" s="59" t="s">
        <v>121</v>
      </c>
      <c r="K80" s="60">
        <f>G80+I80</f>
        <v>0</v>
      </c>
      <c r="L80" s="21"/>
    </row>
    <row r="83" spans="1:12" ht="55.5" customHeight="1" x14ac:dyDescent="0.25">
      <c r="A83" s="10"/>
      <c r="B83" s="9"/>
      <c r="C83" s="9"/>
      <c r="D83" s="9"/>
      <c r="F83" s="9"/>
      <c r="G83" s="9"/>
      <c r="H83" s="9"/>
      <c r="I83" s="48"/>
      <c r="J83" s="9"/>
      <c r="K83" s="9"/>
      <c r="L83" s="9"/>
    </row>
    <row r="84" spans="1:12" ht="21.3" customHeight="1" x14ac:dyDescent="0.25">
      <c r="B84" s="11"/>
      <c r="C84" s="11"/>
      <c r="D84" s="11"/>
      <c r="F84" s="11"/>
      <c r="G84" s="11"/>
      <c r="H84" s="11"/>
      <c r="I84" s="11"/>
      <c r="J84" s="11"/>
      <c r="K84" s="11"/>
      <c r="L84" s="11"/>
    </row>
    <row r="85" spans="1:12" ht="54" customHeight="1" x14ac:dyDescent="0.25">
      <c r="A85" s="8"/>
      <c r="B85" s="8"/>
      <c r="C85" s="8"/>
      <c r="D85" s="8"/>
      <c r="F85" s="8"/>
      <c r="G85" s="8"/>
      <c r="H85" s="8"/>
      <c r="I85" s="8"/>
      <c r="J85" s="8"/>
      <c r="K85" s="8"/>
      <c r="L85" s="8"/>
    </row>
  </sheetData>
  <mergeCells count="15">
    <mergeCell ref="C66:D66"/>
    <mergeCell ref="C64:D64"/>
    <mergeCell ref="A1:K1"/>
    <mergeCell ref="A57:D57"/>
    <mergeCell ref="C65:D65"/>
    <mergeCell ref="A63:G63"/>
    <mergeCell ref="A5:G5"/>
    <mergeCell ref="A67:D67"/>
    <mergeCell ref="A79:D80"/>
    <mergeCell ref="C73:D73"/>
    <mergeCell ref="C74:D74"/>
    <mergeCell ref="C75:D75"/>
    <mergeCell ref="C72:D72"/>
    <mergeCell ref="A71:G71"/>
    <mergeCell ref="A76:F76"/>
  </mergeCells>
  <pageMargins left="0.25" right="0.25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TaxCatchAll xmlns="4e2797a0-1766-41ad-be59-caaf307804e4" xsi:nil="true"/>
    <Datum_x0020_p_x0159_ed_x00e1_n_x00ed__x0020_na_x0020_PO xmlns="5330c55d-c059-4878-b03e-386dab4640e9" xsi:nil="true"/>
  </documentManagement>
</p:properties>
</file>

<file path=customXml/itemProps1.xml><?xml version="1.0" encoding="utf-8"?>
<ds:datastoreItem xmlns:ds="http://schemas.openxmlformats.org/officeDocument/2006/customXml" ds:itemID="{EB901200-1F68-4FF2-9CE0-72BBDC71E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5E27F5-85B8-4613-A065-35A33B375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5989F-46AE-4C5D-9E1B-E62F8D120838}">
  <ds:schemaRefs>
    <ds:schemaRef ds:uri="http://purl.org/dc/terms/"/>
    <ds:schemaRef ds:uri="http://purl.org/dc/dcmitype/"/>
    <ds:schemaRef ds:uri="5330c55d-c059-4878-b03e-386dab4640e9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e2797a0-1766-41ad-be59-caaf307804e4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2019-03-21T14:51:03Z</dcterms:created>
  <dcterms:modified xsi:type="dcterms:W3CDTF">2025-10-02T12:43:16Z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