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70" yWindow="90" windowWidth="8910" windowHeight="126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<sst xmlns="http://schemas.openxmlformats.org/spreadsheetml/2006/main" count="19" uniqueCount="18">
  <si>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</si>
  <si>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</si>
  <si>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</si>
  <si>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</si>
  <si>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</si>
  <si>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</si>
  <si>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 - dle přílohy č. 1 ZD na období 12 měsíců</t>
  </si>
  <si>
    <t>NN - dle přílohy č. 1 ZD na období 12 měsíců</t>
  </si>
  <si>
    <t>VN</t>
  </si>
  <si>
    <t>Cena celkem</t>
  </si>
  <si>
    <t xml:space="preserve">Příloha č.2.1 ZD - Rozpis ceny plnění - elektrická energie ČZU                                                                                                                                                     </t>
  </si>
  <si>
    <t>Předpokládaný odběr v MWh VT</t>
  </si>
  <si>
    <t>Předpokládaný odběr v MWh NT</t>
  </si>
  <si>
    <t>Předpokládaný objem v MWh celkem</t>
  </si>
  <si>
    <t>C02d</t>
  </si>
  <si>
    <t>Jednotková cena za 1 MWh VT</t>
  </si>
  <si>
    <t>Jednotková cena za 1 MWh NT</t>
  </si>
  <si>
    <t>C25d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</si>
</sst>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13" borderId="16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13" borderId="17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13" borderId="18" xfId="0" applyNumberFormat="1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/>
    </xf>
    <xf numFmtId="0" fontId="48" fillId="36" borderId="13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1" fontId="47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30" zoomScaleNormal="130" zoomScalePageLayoutView="0" workbookViewId="0" topLeftCell="A1">
      <selection activeCell="D9" sqref="D9"/>
    </sheetView>
  </sheetViews>
  <sheetFormatPr defaultColWidth="9.140625" defaultRowHeight="15"/>
  <cols>
    <col min="1" max="1" width="9.00390625" style="0" customWidth="1"/>
    <col min="2" max="2" width="8.00390625" style="0" customWidth="1"/>
    <col min="3" max="5" width="9.28125" style="0" customWidth="1"/>
    <col min="8" max="8" width="12.00390625" style="0" customWidth="1"/>
    <col min="9" max="9" width="12.140625" style="0" customWidth="1"/>
    <col min="10" max="10" width="14.421875" style="0" customWidth="1"/>
    <col min="11" max="11" width="13.57421875" style="0" customWidth="1"/>
    <col min="12" max="12" width="13.00390625" style="0" customWidth="1"/>
  </cols>
  <sheetData>
    <row r="1" spans="1:12" ht="43.5" customHeight="1" thickBot="1">
      <c r="A1" s="37" t="s">
        <v>10</v>
      </c>
      <c r="B1" s="38"/>
      <c r="C1" s="38"/>
      <c r="D1" s="39"/>
      <c r="E1" s="39"/>
      <c r="F1" s="38"/>
      <c r="G1" s="38"/>
      <c r="H1" s="38"/>
      <c r="I1" s="38"/>
      <c r="J1" s="38"/>
      <c r="K1" s="38"/>
      <c r="L1" s="40"/>
    </row>
    <row r="2" spans="1:12" ht="51.75" customHeight="1" thickBot="1">
      <c r="A2" s="10"/>
      <c r="B2" s="11" t="s">
        <v>0</v>
      </c>
      <c r="C2" s="9" t="s">
        <v>11</v>
      </c>
      <c r="D2" s="14" t="s">
        <v>12</v>
      </c>
      <c r="E2" s="15" t="s">
        <v>13</v>
      </c>
      <c r="F2" s="16" t="s">
        <v>15</v>
      </c>
      <c r="G2" s="16" t="s">
        <v>16</v>
      </c>
      <c r="H2" s="25" t="s">
        <v>1</v>
      </c>
      <c r="I2" s="25" t="s">
        <v>4</v>
      </c>
      <c r="J2" s="25" t="s">
        <v>5</v>
      </c>
      <c r="K2" s="25" t="s">
        <v>2</v>
      </c>
      <c r="L2" s="25" t="s">
        <v>3</v>
      </c>
    </row>
    <row r="3" spans="1:12" ht="63" customHeight="1">
      <c r="A3" s="20" t="s">
        <v>7</v>
      </c>
      <c r="B3" s="21" t="s">
        <v>14</v>
      </c>
      <c r="C3" s="22">
        <v>36</v>
      </c>
      <c r="D3" s="33"/>
      <c r="E3" s="22">
        <f>C3+D3</f>
        <v>36</v>
      </c>
      <c r="F3" s="23"/>
      <c r="G3" s="32"/>
      <c r="H3" s="24">
        <f>C3*F3</f>
        <v>0</v>
      </c>
      <c r="I3" s="24">
        <f>E3*28.3</f>
        <v>1018.8000000000001</v>
      </c>
      <c r="J3" s="24">
        <f>H3+I3</f>
        <v>1018.8000000000001</v>
      </c>
      <c r="K3" s="24">
        <f>J3*0.21</f>
        <v>213.948</v>
      </c>
      <c r="L3" s="24">
        <f>J3+K3</f>
        <v>1232.748</v>
      </c>
    </row>
    <row r="4" spans="1:12" ht="63" customHeight="1">
      <c r="A4" s="17" t="s">
        <v>7</v>
      </c>
      <c r="B4" s="18" t="s">
        <v>17</v>
      </c>
      <c r="C4" s="13">
        <v>38</v>
      </c>
      <c r="D4" s="13">
        <v>20</v>
      </c>
      <c r="E4" s="22">
        <f>C4+D4</f>
        <v>58</v>
      </c>
      <c r="F4" s="19"/>
      <c r="G4" s="19"/>
      <c r="H4" s="24">
        <f>(C4*F4)+(D4*G4)</f>
        <v>0</v>
      </c>
      <c r="I4" s="24">
        <f>E4*28.3</f>
        <v>1641.4</v>
      </c>
      <c r="J4" s="24">
        <f>H4+I4</f>
        <v>1641.4</v>
      </c>
      <c r="K4" s="24">
        <f>J4*0.21</f>
        <v>344.694</v>
      </c>
      <c r="L4" s="24">
        <f>J4+K4</f>
        <v>1986.094</v>
      </c>
    </row>
    <row r="5" spans="1:12" ht="57" customHeight="1" thickBot="1">
      <c r="A5" s="26" t="s">
        <v>6</v>
      </c>
      <c r="B5" s="27" t="s">
        <v>8</v>
      </c>
      <c r="C5" s="28">
        <v>8712</v>
      </c>
      <c r="D5" s="34"/>
      <c r="E5" s="22">
        <f>C5+D5</f>
        <v>8712</v>
      </c>
      <c r="F5" s="29"/>
      <c r="G5" s="31"/>
      <c r="H5" s="30">
        <f>C5*F5</f>
        <v>0</v>
      </c>
      <c r="I5" s="30">
        <f>E5*28.3</f>
        <v>246549.6</v>
      </c>
      <c r="J5" s="30">
        <f>H5+I5</f>
        <v>246549.6</v>
      </c>
      <c r="K5" s="30">
        <f>J5*0.21</f>
        <v>51775.416</v>
      </c>
      <c r="L5" s="30">
        <f>J5+K5</f>
        <v>298325.016</v>
      </c>
    </row>
    <row r="6" spans="1:12" ht="15.75" thickBot="1">
      <c r="A6" s="35" t="s">
        <v>9</v>
      </c>
      <c r="B6" s="36"/>
      <c r="C6" s="5">
        <f>SUM(C3:C5)</f>
        <v>8786</v>
      </c>
      <c r="D6" s="12">
        <f>SUM(D3:D5)</f>
        <v>20</v>
      </c>
      <c r="E6" s="12">
        <f>SUM(E3:E5)</f>
        <v>8806</v>
      </c>
      <c r="F6" s="6"/>
      <c r="G6" s="6"/>
      <c r="H6" s="7">
        <f>SUM(H3:H5)</f>
        <v>0</v>
      </c>
      <c r="I6" s="7">
        <f>SUM(I3:I5)</f>
        <v>249209.80000000002</v>
      </c>
      <c r="J6" s="7">
        <f>SUM(J3:J5)</f>
        <v>249209.80000000002</v>
      </c>
      <c r="K6" s="8">
        <f>SUM(K3:K5)</f>
        <v>52334.058</v>
      </c>
      <c r="L6" s="8">
        <f>SUM(L3:L5)</f>
        <v>301543.858</v>
      </c>
    </row>
    <row r="7" spans="1:12" ht="15">
      <c r="A7" s="2"/>
      <c r="B7" s="3"/>
      <c r="C7" s="3"/>
      <c r="D7" s="3"/>
      <c r="E7" s="41"/>
      <c r="F7" s="3"/>
      <c r="G7" s="3"/>
      <c r="H7" s="3"/>
      <c r="I7" s="3"/>
      <c r="J7" s="3"/>
      <c r="K7" s="3"/>
      <c r="L7" s="3"/>
    </row>
    <row r="8" spans="1:12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2">
    <mergeCell ref="A6:B6"/>
    <mergeCell ref="A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2015-06-26T11:56:52Z</cp:lastPrinted>
  <dcterms:created xsi:type="dcterms:W3CDTF">2013-04-02T10:44:02Z</dcterms:created>
  <dcterms:modified xsi:type="dcterms:W3CDTF">2017-08-24T10:59:29Z</dcterms:modified>
  <cp:category/>
  <cp:version/>
  <cp:contentType/>
  <cp:contentStatus/>
</cp:coreProperties>
</file>