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4250" tabRatio="923" activeTab="0"/>
  </bookViews>
  <sheets>
    <sheet name="REKAPITULACE" sheetId="30" r:id="rId1"/>
    <sheet name="SIC-140" sheetId="31" r:id="rId2"/>
    <sheet name="SIC-236a" sheetId="32" r:id="rId3"/>
    <sheet name="SIC-259" sheetId="33" r:id="rId4"/>
    <sheet name="SIC-Studovna" sheetId="34" r:id="rId5"/>
    <sheet name="FLD" sheetId="35" r:id="rId6"/>
    <sheet name="IVP7" sheetId="28" r:id="rId7"/>
    <sheet name="IVP8" sheetId="29" r:id="rId8"/>
  </sheets>
  <definedNames>
    <definedName name="a" localSheetId="1">'SIC-140'!$1:$6</definedName>
    <definedName name="as" localSheetId="2">'SIC-236a'!$1:$5</definedName>
    <definedName name="asdasd" localSheetId="3">'SIC-259'!$1:$5</definedName>
    <definedName name="_xlnm.Print_Titles" localSheetId="0">'REKAPITULACE'!$1:$11</definedName>
    <definedName name="_xlnm.Print_Titles" localSheetId="1">'SIC-140'!$1:$6</definedName>
    <definedName name="_xlnm.Print_Titles" localSheetId="2">'SIC-236a'!$1:$6</definedName>
    <definedName name="_xlnm.Print_Titles" localSheetId="3">'SIC-259'!$1:$6</definedName>
    <definedName name="_xlnm.Print_Titles" localSheetId="4">'SIC-Studovna'!$1:$5</definedName>
    <definedName name="_xlnm.Print_Titles" localSheetId="5">'FLD'!$1:$5</definedName>
    <definedName name="_xlnm.Print_Titles" localSheetId="6">'IVP7'!$1:$6</definedName>
    <definedName name="_xlnm.Print_Titles" localSheetId="7">'IVP8'!$1:$6</definedName>
  </definedNames>
  <calcPr calcId="152511"/>
</workbook>
</file>

<file path=xl/sharedStrings.xml><?xml version="1.0" encoding="utf-8"?>
<sst xmlns="http://schemas.openxmlformats.org/spreadsheetml/2006/main" count="513" uniqueCount="172">
  <si>
    <t>Počet měrných jednotek</t>
  </si>
  <si>
    <t>Měrná jednotka</t>
  </si>
  <si>
    <t>ks</t>
  </si>
  <si>
    <t>Popis položky</t>
  </si>
  <si>
    <t>Jednotková cena [Kč]</t>
  </si>
  <si>
    <t>Celková cena [Kč]</t>
  </si>
  <si>
    <t>Technické specifikace, uživatelské standardy</t>
  </si>
  <si>
    <t>Název projektu:</t>
  </si>
  <si>
    <t>m</t>
  </si>
  <si>
    <t>h</t>
  </si>
  <si>
    <t>SFTP Cat 6a</t>
  </si>
  <si>
    <t>Repro kabel 2x2,5 mm2</t>
  </si>
  <si>
    <t>Držák projektoru univerzální</t>
  </si>
  <si>
    <t>Přípojné místo pro prezentaci v katedře</t>
  </si>
  <si>
    <t>Montážní a spotřební materiál</t>
  </si>
  <si>
    <t>Demontážní práce původního vybavení</t>
  </si>
  <si>
    <t>Příprava pův. kabel. tras</t>
  </si>
  <si>
    <t>Montážní a instalační práce</t>
  </si>
  <si>
    <t>Programování řídícího systému</t>
  </si>
  <si>
    <t>Zprovoznění a zaškolení obsluhy</t>
  </si>
  <si>
    <t>Motorové promítací plátno šíře 3 m</t>
  </si>
  <si>
    <t>Projektor s pevným objektivem</t>
  </si>
  <si>
    <t>Prezentační AV přepínač</t>
  </si>
  <si>
    <t>Ovládací panel/ŘS tlačítkový</t>
  </si>
  <si>
    <t>Pasivní reproduktor</t>
  </si>
  <si>
    <t>Zesilovač</t>
  </si>
  <si>
    <t xml:space="preserve">Instalační vybavení pro vestavbu AV techniky </t>
  </si>
  <si>
    <t>Releová jednotka pro řízení plátna</t>
  </si>
  <si>
    <t>FLD</t>
  </si>
  <si>
    <t>Název stavby:</t>
  </si>
  <si>
    <t>ČESKÁ ZEMĚDĚLSKÁ UNIVERZITA</t>
  </si>
  <si>
    <t>Název objektu:</t>
  </si>
  <si>
    <t>IVP</t>
  </si>
  <si>
    <t>Název dílu:</t>
  </si>
  <si>
    <t>IVP7</t>
  </si>
  <si>
    <t>IVP8</t>
  </si>
  <si>
    <t>Celkem bez DPH</t>
  </si>
  <si>
    <t>Místnost číslo:</t>
  </si>
  <si>
    <t>Položka číslo</t>
  </si>
  <si>
    <t>Výrobce, typ, upřesňující popis</t>
  </si>
  <si>
    <t>A</t>
  </si>
  <si>
    <t>AV technika</t>
  </si>
  <si>
    <t>A.1</t>
  </si>
  <si>
    <t>Projektor</t>
  </si>
  <si>
    <t>A.2</t>
  </si>
  <si>
    <t>Projekční plátno</t>
  </si>
  <si>
    <t>Motorové promítací plátno pro montáž do podhledu, šířka obrazu 300cm, černý rám, formát 16:9</t>
  </si>
  <si>
    <t>A.3</t>
  </si>
  <si>
    <t>Prezentační přepínač</t>
  </si>
  <si>
    <t>A.4</t>
  </si>
  <si>
    <t>DVD přehrávač</t>
  </si>
  <si>
    <t>DVD přehrávač, podpora MP4, MP3 a dalších obvyklých formátů, HDMI výstup, dálkový ovladač</t>
  </si>
  <si>
    <t>A.5</t>
  </si>
  <si>
    <t>Převodník pro projektor</t>
  </si>
  <si>
    <t>Převodník HDBaseT na HDMI včetně RS232,  podpora rozlišení min do 1920x1200</t>
  </si>
  <si>
    <t>A.6</t>
  </si>
  <si>
    <t>Převodník HDMI na HDBaseT</t>
  </si>
  <si>
    <t>Převodník HDMI na HDBaseT včetně RS232 a IR,  podpora rozlišení min do 1920x1200</t>
  </si>
  <si>
    <t>A.7</t>
  </si>
  <si>
    <t>Ovládací panel</t>
  </si>
  <si>
    <t>Ovládací panel, 10x programovatelné tlačítko, 1x otočný ovladač pro regulaci hlasitosti, montáž do zdi nebo do desky katedry, kompatibilní se zvoleným řídícím systémem</t>
  </si>
  <si>
    <t>A.8</t>
  </si>
  <si>
    <t>Ovládací panel, 6x programovatelné tlačítko, montáž do zdi nebo do desky katedry, kompatibilní se zvoleným řídícím systémem</t>
  </si>
  <si>
    <t>B</t>
  </si>
  <si>
    <t>Instalační práce a služby</t>
  </si>
  <si>
    <t>B.1</t>
  </si>
  <si>
    <t>Kabely, konektory a instalační materiál</t>
  </si>
  <si>
    <t>kpl</t>
  </si>
  <si>
    <t>B.2</t>
  </si>
  <si>
    <t>Instalační práce vč. demontáže stávající techniky</t>
  </si>
  <si>
    <t>hod</t>
  </si>
  <si>
    <t>B.3</t>
  </si>
  <si>
    <t>Prováděcí projekt a dokumentace skutečného stavu</t>
  </si>
  <si>
    <t>LCD 50"</t>
  </si>
  <si>
    <t>LCD displej, úhlopříčka 50", LED podsvícení, 1x HDMI,  podpora rozlišení min do 1920x1200</t>
  </si>
  <si>
    <t>Držák pro LCD</t>
  </si>
  <si>
    <t>A.9</t>
  </si>
  <si>
    <t>A.10</t>
  </si>
  <si>
    <t>Sada pro IR řízení</t>
  </si>
  <si>
    <t>Vysílač IR signálu kompatibilní se zvoleným řídícím systémem pro ovládání obou LCD</t>
  </si>
  <si>
    <t>Fakulta lesnická a dřevařská; Institut vzdělávání a poradenství; Studijní a informační centrum</t>
  </si>
  <si>
    <t>Rozvoj studijního prostředí na ČZU</t>
  </si>
  <si>
    <t>AV technika pro Fakultu lesnickou a dřevařskou, Institut vzdělávání a poradenství a pro Studijní a informační centrum - REKAPITULACE</t>
  </si>
  <si>
    <t>Část:</t>
  </si>
  <si>
    <t>CENA CELKEM ZA CELOU ZAKÁZKU BEZ DPH</t>
  </si>
  <si>
    <t>Skupina číslo</t>
  </si>
  <si>
    <t>SIC</t>
  </si>
  <si>
    <t>AV technika pro Studijní a informační centrum</t>
  </si>
  <si>
    <t>SIC-140</t>
  </si>
  <si>
    <t>Projekce, tabule, ozvučení, řídicí systém, bezdrátová prezentace</t>
  </si>
  <si>
    <t>SIC-236a</t>
  </si>
  <si>
    <t>Interaktivní tabule, ozvučení, řídicí systém, bezdrátová prezentace</t>
  </si>
  <si>
    <t>SIC-259</t>
  </si>
  <si>
    <t>SIC-Studovna</t>
  </si>
  <si>
    <t>LCD Led TV</t>
  </si>
  <si>
    <t>CENA za SIC CELKEM bez DPH</t>
  </si>
  <si>
    <t>AV technika pro Fakultu lesnickou a dřevařskou</t>
  </si>
  <si>
    <t>AV technika pro FLD</t>
  </si>
  <si>
    <t>CENA za FLD CELKEM bez DPH</t>
  </si>
  <si>
    <t>AV technika pro Institut vzdělávání a poradenství</t>
  </si>
  <si>
    <t>CENA za IVP CELKEM bez DPH</t>
  </si>
  <si>
    <t>Studijní a informační centrum</t>
  </si>
  <si>
    <t>AV TECHNIKA - SIC 140</t>
  </si>
  <si>
    <t>Skupina číslo:</t>
  </si>
  <si>
    <t>AV vybavení</t>
  </si>
  <si>
    <t>Keramická tabule</t>
  </si>
  <si>
    <t>Projekční plocha rámová</t>
  </si>
  <si>
    <t>Reproduktory</t>
  </si>
  <si>
    <t>Přípojné místo na stěnu</t>
  </si>
  <si>
    <t>Ovládací panel s tlačítky</t>
  </si>
  <si>
    <t>Systém pro bezdrátovou prezentaci</t>
  </si>
  <si>
    <t>Sada s nejméně jednou prezentační USB tlačítkovou jednotkou s indikací stavu připojení pro stolní PC/laptop, integrovaný ad-hoc WiFi přístupový bod a/g/n 2.4 a 5 GHz pro napojení ostatních mobilních bezdrátových zařízení. Možnost nejméně 7 současných připojení/1x aktivní zobrazené, HDMI výstup s minimálním rozlišením 1920x1200/30p, embedované audio s možností oddělení na analogový výstup, ethernet a usb porty pro správu a integraci.</t>
  </si>
  <si>
    <t>Kabeláž</t>
  </si>
  <si>
    <t>Sada instalační AV kabeláže</t>
  </si>
  <si>
    <t>UTP cat 6A</t>
  </si>
  <si>
    <t>Audio-linkový</t>
  </si>
  <si>
    <t>C</t>
  </si>
  <si>
    <t>Práce a služby</t>
  </si>
  <si>
    <t>C.1</t>
  </si>
  <si>
    <t>C.2</t>
  </si>
  <si>
    <t>C.3</t>
  </si>
  <si>
    <t>C.4</t>
  </si>
  <si>
    <t>C.5</t>
  </si>
  <si>
    <t>AV TECHNIKA - SIC 236a</t>
  </si>
  <si>
    <t>Sada se nejméně dvěma prezentačními USB tlačítkovými jednotkami s indikací stavu připojení pro stolní PC/laptop, ad-hoc WiFi přístupový bod a/g/n 2.4 a 5GHz pro napojení ostatních mobilních bezdrátových zařízení. Funkce AirPlay. Možnost nejméně 15 současných připojení/2x aktivní současně zobrazených, HDMI výstup s minimálním rozlišením 1920x1200/30p, embedované audio s možností oddělení na analogový a SPDIF výstup, ethernet a usb porty pro správu a integraci.</t>
  </si>
  <si>
    <t>Sada AV kabeláže</t>
  </si>
  <si>
    <t>AV TECHNIKA - SIC 259</t>
  </si>
  <si>
    <t>AV TECHNIKA - SIC Studovna</t>
  </si>
  <si>
    <t>Fakulta lesnická a dřevařská</t>
  </si>
  <si>
    <t>AV TECHNIKA - FLD souhrnná</t>
  </si>
  <si>
    <t>A.11</t>
  </si>
  <si>
    <t>Kabel v provedení CAT6a pro přenos signálů v minimální šířce pásma 475 MHz</t>
  </si>
  <si>
    <t>Kabel pro přenos výkonu k reprosoustavám, minimální průřez 2x2,5mm2</t>
  </si>
  <si>
    <t>AV technika pro IVP7</t>
  </si>
  <si>
    <t>AV technika pro IVP8</t>
  </si>
  <si>
    <t>Polohovatelný nástěnný držák pro displej v položce IVP8/A.6</t>
  </si>
  <si>
    <t>AV TECHNIKA - IVP</t>
  </si>
  <si>
    <t>Motoricky ovládané promítací plátno, povrch matně bílý, šíře 3 m, poměr stran 16:10, nehlučný bezúdržbový motor, příslušenství pro montáž (strop/podhled/stěna).</t>
  </si>
  <si>
    <t>Stropní držák pro montáž projektoru, nosnost minimálně 15 kg</t>
  </si>
  <si>
    <t>Prezentační přepínač/switcher/scaler s minimální konektivitou: Vstupy: 1xVGA, 3xHDMI, 2x stereo audio (symetrický signál), výstup TP HDBaseT kompatibilní s přenosem AV a řídících IR serial signálů do přijímacího zařízení. Řízení: RS-232, GPIO. Vyhovující HDCP systému ochrany, certifikát JITC pro nasazení do náročných prostředí.</t>
  </si>
  <si>
    <t>Řídící systém s tlačítkovým ovládacím panelem, minimální konektivita, 2x obousměrný port RS232, 1x IR/Serial, 1x digitální I/O port, 2x relé (spínací kontakt 24VDC/1A), Ethernet port s PoE, otočný ovladač pro změnu hlasitosti, min. 6x podsvícené tlačítko, tvorba maker, integrovaný WebServer. Interface Ethernet/Rele pro ovládání světel a žaluzii.</t>
  </si>
  <si>
    <t>Zakřivená reprosoustava kombinovatelná do půlkruhu nebo kruhu, dvoupásmová 2 × 4" + 3/4", příkon cca 75 W@4ohm,max. SPL nejméně 107 dB/1m, frekvenční rozsah min. 80 Hz – 20 kHz, včetně nástěnných polohovatelných úchytů.</t>
  </si>
  <si>
    <t>Dvoukanálový zesilovač, výška 1U - poloviční šířka, výkon nejméně 60W/kanál, provedení bez ventilátoru. Nízkoimpedanční nebo 100V varianta dle použití/vzdálenosti a typu reprosoustav. Min. výstupní výkon 2x 60 W /8 ohm nebo 100V, vstupní impedance 10 kOhm. Kmitočtový rozsah 20 Hz - 20 kHz (±1 dB), THD+N 0,05%, odstup S/Š 105 dB, činitel tlumení &gt;100 (8 ohm). Energeticky úsporné provedení s klidovou spotřebou &lt;1W, automatický přechod do úsporného režimu při nečinnosti delší než 25 minut.</t>
  </si>
  <si>
    <t>Kompletní výbava pro instalaci AV techniky v katedře včetně napájecího managementu. Lišty pro montáž prvků v rackové šířce 19".</t>
  </si>
  <si>
    <t>Pomocné kotevní prvky, šrouby, vruty, matky, samostatné konektory, redukce a adaptery, další prvky pro kompletní zprovoznění instalované techniky.</t>
  </si>
  <si>
    <t xml:space="preserve">Přípojné místo zápustné. Materiál kov, barva černá. Integrovaná AV kabeláž s možností vytažení z přípojného místa, konektivita HDMI, VGA a audio. Vč. 230VAC. </t>
  </si>
  <si>
    <t>Releová jednotka pro řízení plátna, 2x nezávislý přepínací kontakt pro 230VAC 10A, vstupní ovládací napětí 12VDC</t>
  </si>
  <si>
    <t>Projektor pro prezentační účely, světelný zdroj UHP výbojka, minimální životnost 4000 hodin, technologie zobrazení 3xLCD nebo 3xDLP, minimální skutečné rozlišení obrazového čipu 1920x1200  (WUXGA), minimální svítivost 5000 ANSI lm. Minimální optické parametry: projekční faktor 1,3 až 2,25:1, optický posun čočky +/-30% horizontální a +/- 60% vertikální, min. konektivita: HDBaseT, 1x HDMI, RS232, LAN.</t>
  </si>
  <si>
    <t>Whiteboard 200x100, velikost tabule, přesné vnější 
Povrch tabule: dvouvrstvá keramika e3 nejvyšší kvality, Barva povrchu pro popis fixem: bílá.</t>
  </si>
  <si>
    <t>Rámová projekční plocha formátu 16:10, rozměr obrazu šíře 2,4 m, povrch matný se ziskem max 1,1. Plocha vypnuta v černém hliníkovém rámu, zezadu připnuta patenty, šíře rámu 40–55 mm, montáž na stěnu.</t>
  </si>
  <si>
    <t>Sada 2ks dvoupásmových reproduktorů v černé barvě, určeno pro ozvučení prezentací.  Set sestává z 1ks aktivního reproduktoru s integrovaným zesilovačem o minimálním výkonu 2 x 30W. Ovládací prvky nastavení korekcí basové a výškové sekce, režim mono mix nebo stereo, ovladač pro nastavení zisku, vstup RS232 pro řízení hlasitosti a spínání, napájení 230VAC bey nutnosti použití napájecího adapteru. Druhý reprobox v sadě je pasivní a je napájen z hlavního reproboxu. Boxy jsou osazeny v LF sekci nejméně 5" měničem, v HF sekci nejméně  1" výškovým měničem.</t>
  </si>
  <si>
    <t>Přípojné místo s jedním konektorem HDMI, montáž do systémového žlabu.</t>
  </si>
  <si>
    <t>Řídící systém s tlačítkovým ovládacím panelem, minimální konektivita, 2x obousměrný port RS232, 1x IR/Serial, 1x digitální I/O port, 2x relé (spínací kontakt 24VDC/1A), Ethernet port s PoE, otočný ovladač pro změnu hlasitosti, min. 6x podsvícené tlačítko, tvorba maker, integrovaný WebServer.</t>
  </si>
  <si>
    <t>Sada propojovací VA kabeláže pro zprovoznění řetězce instalovaného v katedře: HDMI, RJ45, UTP, audio.</t>
  </si>
  <si>
    <t>Kabel pro přenos dat a AV signálu s šířkou pásma nejméně 475MHz.</t>
  </si>
  <si>
    <t>Kabel pro přenos symetrického audiosignálu a RS232, specifikace 2x2x0,22.</t>
  </si>
  <si>
    <t>Řídící systém s ovládacím panelem, minimálně: (2x obousměrný port RS232, 1x IR/Serial, 1x digitální I/O port, 2x relé (spínací kontakt 24VDC/1A), Ethernet port s PoE, otočný ovladač pro změnu hlasitosti, 9x podsvícené tlačítko, možnost tvorby maker či programování, integrovaný WebServer.</t>
  </si>
  <si>
    <t>Sada 2ks dvoupásmových reproduktorů v černé barvě, určeno pro ozvučení prezentací.  Set sestává z 1ks aktivního reproduktoru s integrovaným zesilovačem o minimálním výkonu 2 x 30W. Ovládací prvky nastavení korekcí basové a výškové sekce, režim mono mix nebo stereo, ovladač pro nastavení zisku, vstup RS232 pro řízení hlasitosti a spínání, napájení 230VAC bez nutnosti použití napájecího adapteru. Druhý reprobox v sadě je pasivní a je napájen z hlavního reproboxu. Boxy jsou osazeny v LF sekci nejméně 5" měničem, v HF sekci nejméně  1" výškovým měničem.</t>
  </si>
  <si>
    <t>HDMI, VGA, audio, repro, CAT5x pro RS232 a data</t>
  </si>
  <si>
    <t>Interaktivní projektor s ultrakrátkou projekční vzdáleností, světelný zdroj UHP výbojka, minimální životnost 5000 hodin, Technologie 3LCD, min. 3.800 lumenů, WUXGA, 1920 x 1200, 16:10, 16.000 : 1, minimální rozsah projekčního poměru 0,28 - 0,35:1, možno ostřit manuálně, váha max. 8.5Kg, integrovaný reproduktor min. 15W max. 20W.</t>
  </si>
  <si>
    <t>Keramická tabule, povrch s dvojvrstvým provedením eliminující odlesky, vhodný pro promítání dataprojektorem, popis běžnými fixy na bílé tabule, vhodné pro interaktivní systémy a projektory s krátkou projekční vzdáleností, součástí dodávky je montážní materiál a odkládací polička na popisovače, instalace na stěnu. Rozměr 200x120 cm; Vnější rozměry cca 2023 x 1223 mm.</t>
  </si>
  <si>
    <t>Bílá matná magnetická tabule s keramickým povrchem, rozměr popisovatelné plochy 200 x100 cm.</t>
  </si>
  <si>
    <t>Stropní instalační projektor, WUXGA, životnost světelného zdroje  min 3000 hodin (min 6000 hodin v úsporném režimu), min. 1x HDMI, možnost dálkového řízení z kontroleru v položce IVP7/A.3</t>
  </si>
  <si>
    <t xml:space="preserve">Prezentační přepínač a scaler, podpora rozlišení min 1920x1200 vstupy min.: 1x VGA, 4x HDMI, 1x HDbaseT, 2x stereo audio, výstupy min.: 2x HDMI, 1x HDBaseT, 1x stereo audio, 1x stereo audio 2x50W, integrovaný kontroler pro řízení projektorů (IVP7+8), plátna (IVP7+8), displejů (IVP8), ovládacích panelů (IVP7+8) a prezentačního přepínače (IVP8), možnost řízení po ethernetu </t>
  </si>
  <si>
    <t>Prezentační přepínač a scaler,  podpora rozlišení min 1920x1200, vstupy min.: 1x VGA, 4x HDMI, 1x HDbaseT, 2x stereo audio, výstupy min.: 2x HDMI, 1x HDBaseT, 1x stereo audio, 1x stereo audio 2x50W, možnost řízení po ethernetu a přepínačem z místnosti IVP7 (pol. A.3)</t>
  </si>
  <si>
    <t>Projektor s laserovým zdrojem, minimální parametry: výkon 5000 lumenů, rozlišení min. FullHD (1920 x 1080), H/V posun objektivu - horizontálně nejméně ±0,2; vertikálně nejméně +0,6 (stropní instalace), obrazové vstupy digitální i analog., HDBaseT; řízení RS232, LAN, provozní hlučnost projektoru max. 39 dB. Životnost světelného zdroje 20 000 hodin. Hmotnost nejvýše 10 kg.</t>
  </si>
  <si>
    <t>Projektor pro prezentační účely, světelný zdroj UHP výbojka, minimální životnost 4000 hodin, technologie zobrazení min. 3xLCD nebo min. 3xDLP, minimální skutečné rozlišení obrazového čipu 1920x1200  (WUXGA), minimální svítivost 5000 ANSI lm. Minimální optické parametry: projekční faktor 1,3 až 2,25:1, optický posun čočky +/-30% horizontální a +/- 60% vertikální, min. konektivita: HDBaseT, 1x HDMI, RS232, LAN.</t>
  </si>
  <si>
    <t>Multiformátový přepínač/scaler, min. 6 vstupů (4x HDMI, 2x multifunkční analogové VGA/video), zrcadlené HDMI a HDBaseT výstupy, 4K/UHD, automatické přepínání, zabudovaný 4K scaler, PoE, EDID, HDCP</t>
  </si>
  <si>
    <t>Multiformátový přepínač/scaler, min. 6 vstupů (4x HDMI, 2x multifunkční analogové VGA/video), zrcadlené HDMI a HDBaseT výstupy, 4K/UHD, automatické přepínání, zabudovaný 4K scaler, PoE, EDID, HDCP.</t>
  </si>
  <si>
    <t>SMART LED TV, úhlopříčka nejméně 139cm, rozlišení panelu nejméně UHD, Dynamické vylepšení kontrastu, tunery: DVB-T2/S2/C, podpora kodeku: H.265/HEVC, minimální konektivita: 2x HDMI, 2x USB, CI+, DLNA, WiFi, Miracast, HbbTV, USB HDD nahrávání, webový prohlížeč, VESA, vestavné repro min. 2x 10W a max. 2x 50W.</t>
  </si>
  <si>
    <t>Ovládací panel, min. 10x programovatelné tlačítko, 1x otočný ovladač pro regulaci hlasitosti, montáž do zdi nebo do desky katedry, kompatibilní se zvoleným řídícím systémem</t>
  </si>
  <si>
    <t>Ovládací panel, min. 6x programovatelné tlačítko, montáž do zdi nebo do desky katedry, kompatibilní se zvoleným řídícím systémem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</si>
</sst>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font>
      <sz val="11"/>
      <color theme="1"/>
      <name val="Calibri"/>
      <family val="2"/>
      <scheme val="minor"/>
    </font>
    <font>
      <sz val="10"/>
      <name val="Arial"/>
      <family val="2"/>
    </font>
    <font>
      <sz val="11"/>
      <color rgb="FFFF0000"/>
      <name val="Calibri"/>
      <family val="2"/>
      <scheme val="minor"/>
    </font>
    <font>
      <sz val="11"/>
      <name val="Calibri"/>
      <family val="2"/>
      <scheme val="minor"/>
    </font>
    <font>
      <u val="single"/>
      <sz val="11"/>
      <color theme="10"/>
      <name val="Calibri"/>
      <family val="2"/>
      <scheme val="minor"/>
    </font>
    <font>
      <b/>
      <sz val="11"/>
      <color theme="1"/>
      <name val="Calibri"/>
      <family val="2"/>
      <scheme val="minor"/>
    </font>
    <font>
      <b/>
      <sz val="11"/>
      <name val="Calibri"/>
      <family val="2"/>
      <scheme val="minor"/>
    </font>
  </fonts>
  <fills count="3">
    <fill>
      <patternFill/>
    </fill>
    <fill>
      <patternFill patternType="gray125"/>
    </fill>
    <fill>
      <patternFill patternType="solid">
        <fgColor theme="0" tint="-0.04997999966144562"/>
        <bgColor indexed="64"/>
      </patternFill>
    </fill>
  </fills>
  <borders count="74">
    <border>
      <left/>
      <right/>
      <top/>
      <bottom/>
      <diagonal/>
    </border>
    <border>
      <left style="thin"/>
      <right/>
      <top style="medium"/>
      <bottom style="hair"/>
    </border>
    <border>
      <left/>
      <right style="medium"/>
      <top style="medium"/>
      <bottom style="hair"/>
    </border>
    <border>
      <left style="thin"/>
      <right/>
      <top style="hair"/>
      <bottom style="hair"/>
    </border>
    <border>
      <left/>
      <right style="medium"/>
      <top style="hair"/>
      <bottom style="hair"/>
    </border>
    <border>
      <left style="thin"/>
      <right/>
      <top style="hair"/>
      <bottom style="medium"/>
    </border>
    <border>
      <left/>
      <right style="medium"/>
      <top style="hair"/>
      <bottom style="medium"/>
    </border>
    <border>
      <left/>
      <right/>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hair"/>
    </border>
    <border>
      <left style="thin"/>
      <right style="thin"/>
      <top/>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hair"/>
    </border>
    <border>
      <left/>
      <right/>
      <top style="double"/>
      <bottom/>
    </border>
    <border>
      <left/>
      <right style="double"/>
      <top style="double"/>
      <bottom/>
    </border>
    <border>
      <left/>
      <right style="double"/>
      <top/>
      <bottom/>
    </border>
    <border>
      <left style="double"/>
      <right/>
      <top style="medium"/>
      <bottom style="thin"/>
    </border>
    <border>
      <left style="double"/>
      <right style="thin"/>
      <top style="thin"/>
      <bottom style="thin"/>
    </border>
    <border>
      <left style="thin"/>
      <right style="double"/>
      <top style="thin"/>
      <bottom style="thin"/>
    </border>
    <border>
      <left style="double"/>
      <right style="thin"/>
      <top style="thin"/>
      <bottom style="hair"/>
    </border>
    <border>
      <left style="thin"/>
      <right style="thin"/>
      <top style="thin"/>
      <bottom style="hair"/>
    </border>
    <border>
      <left style="double"/>
      <right style="thin"/>
      <top style="hair"/>
      <bottom style="hair"/>
    </border>
    <border>
      <left style="thin"/>
      <right style="thin"/>
      <top style="hair"/>
      <bottom style="hair"/>
    </border>
    <border>
      <left style="thin"/>
      <right style="thin"/>
      <top style="hair"/>
      <bottom style="thin"/>
    </border>
    <border>
      <left style="thin">
        <color indexed="8"/>
      </left>
      <right style="thin">
        <color indexed="8"/>
      </right>
      <top style="thin"/>
      <bottom style="thin"/>
    </border>
    <border>
      <left style="double"/>
      <right style="thin"/>
      <top/>
      <bottom style="hair"/>
    </border>
    <border>
      <left style="double"/>
      <right style="thin"/>
      <top style="hair"/>
      <bottom style="double"/>
    </border>
    <border>
      <left style="thin"/>
      <right style="thin"/>
      <top style="hair"/>
      <bottom style="double"/>
    </border>
    <border>
      <left style="thin">
        <color indexed="8"/>
      </left>
      <right style="thin">
        <color indexed="8"/>
      </right>
      <top style="hair"/>
      <bottom style="double"/>
    </border>
    <border>
      <left style="thin"/>
      <right style="double"/>
      <top style="hair"/>
      <bottom style="double"/>
    </border>
    <border>
      <left style="medium"/>
      <right/>
      <top style="medium"/>
      <bottom style="hair"/>
    </border>
    <border>
      <left style="medium"/>
      <right/>
      <top style="hair"/>
      <bottom style="hair"/>
    </border>
    <border>
      <left style="medium"/>
      <right/>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hair">
        <color indexed="8"/>
      </bottom>
    </border>
    <border>
      <left style="thin"/>
      <right style="thin"/>
      <top style="hair">
        <color indexed="8"/>
      </top>
      <bottom style="hair">
        <color indexed="8"/>
      </bottom>
    </border>
    <border>
      <left style="thin"/>
      <right style="thin"/>
      <top style="hair"/>
      <bottom/>
    </border>
    <border>
      <left style="thin">
        <color indexed="8"/>
      </left>
      <right style="thin">
        <color indexed="8"/>
      </right>
      <top style="hair">
        <color indexed="8"/>
      </top>
      <bottom/>
    </border>
    <border>
      <left style="double"/>
      <right style="thin"/>
      <top/>
      <bottom style="thin"/>
    </border>
    <border>
      <left style="thin">
        <color indexed="8"/>
      </left>
      <right style="thin">
        <color indexed="8"/>
      </right>
      <top style="hair">
        <color indexed="8"/>
      </top>
      <bottom style="thin"/>
    </border>
    <border>
      <left style="thin"/>
      <right style="thin"/>
      <top/>
      <bottom/>
    </border>
    <border>
      <left style="thin">
        <color indexed="8"/>
      </left>
      <right style="thin">
        <color indexed="8"/>
      </right>
      <top/>
      <bottom/>
    </border>
    <border>
      <left style="thin">
        <color indexed="8"/>
      </left>
      <right style="thin">
        <color indexed="8"/>
      </right>
      <top style="hair">
        <color indexed="8"/>
      </top>
      <bottom style="hair">
        <color indexed="8"/>
      </bottom>
    </border>
    <border>
      <left style="thin">
        <color indexed="8"/>
      </left>
      <right style="thin">
        <color indexed="8"/>
      </right>
      <top/>
      <bottom style="hair">
        <color indexed="8"/>
      </bottom>
    </border>
    <border>
      <left/>
      <right style="medium"/>
      <top/>
      <bottom/>
    </border>
    <border>
      <left/>
      <right style="medium"/>
      <top style="medium"/>
      <bottom/>
    </border>
    <border>
      <left style="medium"/>
      <right/>
      <top style="medium"/>
      <bottom style="thin"/>
    </border>
    <border>
      <left style="medium"/>
      <right style="thin"/>
      <top/>
      <bottom/>
    </border>
    <border>
      <left style="thin">
        <color indexed="8"/>
      </left>
      <right style="thin">
        <color indexed="8"/>
      </right>
      <top style="hair"/>
      <bottom style="medium"/>
    </border>
    <border>
      <left style="double"/>
      <right style="thin"/>
      <top style="double"/>
      <bottom style="hair"/>
    </border>
    <border>
      <left style="thin"/>
      <right style="medium"/>
      <top style="double"/>
      <bottom style="hair"/>
    </border>
    <border>
      <left style="double"/>
      <right style="thin"/>
      <top style="hair"/>
      <bottom style="medium"/>
    </border>
    <border>
      <left style="double"/>
      <right/>
      <top/>
      <bottom/>
    </border>
    <border>
      <left style="double"/>
      <right style="thin"/>
      <top style="medium"/>
      <bottom style="thin"/>
    </border>
    <border>
      <left style="thin"/>
      <right style="double"/>
      <top style="medium"/>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style="hair"/>
      <bottom style="hair"/>
    </border>
    <border>
      <left style="thin"/>
      <right style="double"/>
      <top style="hair"/>
      <bottom/>
    </border>
    <border>
      <left style="thin"/>
      <right style="double"/>
      <top/>
      <bottom/>
    </border>
    <border>
      <left style="thin"/>
      <right style="double"/>
      <top/>
      <bottom style="hair"/>
    </border>
    <border>
      <left style="thin"/>
      <right style="medium"/>
      <top style="hair"/>
      <bottom/>
    </border>
    <border>
      <left style="thin"/>
      <right style="medium"/>
      <top/>
      <bottom/>
    </border>
    <border>
      <left style="thin"/>
      <right style="medium"/>
      <top/>
      <bottom style="hair"/>
    </border>
    <border>
      <left style="thin"/>
      <right style="double"/>
      <top style="thin"/>
      <bottom style="hair"/>
    </border>
    <border>
      <left style="thin"/>
      <right style="double"/>
      <top style="hair"/>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cellStyleXfs>
  <cellXfs count="193">
    <xf numFmtId="0" fontId="0" fillId="0" borderId="0" xfId="0"/>
    <xf numFmtId="0" fontId="0" fillId="0" borderId="0" xfId="0" applyFont="1" applyAlignment="1">
      <alignment vertical="top"/>
    </xf>
    <xf numFmtId="0" fontId="0" fillId="0" borderId="0" xfId="0" applyFont="1" applyAlignment="1">
      <alignment horizontal="center" vertical="top"/>
    </xf>
    <xf numFmtId="0" fontId="0" fillId="0" borderId="0" xfId="0" applyFont="1"/>
    <xf numFmtId="0" fontId="0" fillId="0" borderId="0" xfId="0" applyFont="1" applyBorder="1"/>
    <xf numFmtId="0" fontId="2" fillId="0" borderId="0" xfId="0" applyFont="1" applyAlignment="1">
      <alignment vertical="top"/>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3" fillId="0" borderId="5" xfId="0" applyFont="1" applyBorder="1" applyAlignment="1">
      <alignment horizontal="left"/>
    </xf>
    <xf numFmtId="0" fontId="0" fillId="0" borderId="6" xfId="0" applyFont="1" applyBorder="1"/>
    <xf numFmtId="0" fontId="0" fillId="0" borderId="7" xfId="0" applyFont="1" applyBorder="1"/>
    <xf numFmtId="0" fontId="5" fillId="0" borderId="0" xfId="0" applyFont="1" applyBorder="1" applyAlignment="1">
      <alignment horizontal="right" vertical="top" wrapText="1"/>
    </xf>
    <xf numFmtId="164" fontId="5" fillId="0" borderId="0" xfId="0" applyNumberFormat="1" applyFont="1"/>
    <xf numFmtId="0" fontId="5" fillId="0" borderId="8" xfId="0" applyFont="1" applyFill="1" applyBorder="1" applyAlignment="1">
      <alignment horizontal="center" vertical="top"/>
    </xf>
    <xf numFmtId="0" fontId="5" fillId="0" borderId="9" xfId="0" applyFont="1" applyBorder="1"/>
    <xf numFmtId="0" fontId="0" fillId="0" borderId="10" xfId="0" applyFont="1" applyBorder="1"/>
    <xf numFmtId="0" fontId="0" fillId="0" borderId="11" xfId="0" applyFont="1" applyFill="1" applyBorder="1" applyAlignment="1">
      <alignment horizontal="center" vertical="top"/>
    </xf>
    <xf numFmtId="0" fontId="0" fillId="0" borderId="12" xfId="0" applyFont="1" applyBorder="1"/>
    <xf numFmtId="164" fontId="0" fillId="0" borderId="13" xfId="0" applyNumberFormat="1" applyFont="1" applyBorder="1" applyAlignment="1">
      <alignment horizontal="right" vertical="top" wrapText="1"/>
    </xf>
    <xf numFmtId="0" fontId="0" fillId="0" borderId="14" xfId="0" applyFont="1" applyFill="1" applyBorder="1" applyAlignment="1">
      <alignment horizontal="center" vertical="top"/>
    </xf>
    <xf numFmtId="0" fontId="0" fillId="0" borderId="15" xfId="0" applyFont="1" applyBorder="1" applyAlignment="1">
      <alignment horizontal="left" vertical="top" wrapText="1"/>
    </xf>
    <xf numFmtId="164" fontId="0" fillId="0" borderId="16" xfId="0" applyNumberFormat="1" applyFont="1" applyBorder="1" applyAlignment="1">
      <alignment horizontal="right"/>
    </xf>
    <xf numFmtId="0" fontId="0" fillId="0" borderId="0" xfId="0" applyFont="1" applyFill="1" applyBorder="1" applyAlignment="1">
      <alignment horizontal="center" vertical="top"/>
    </xf>
    <xf numFmtId="0" fontId="0" fillId="0" borderId="0" xfId="0" applyFont="1" applyBorder="1" applyAlignment="1">
      <alignment horizontal="left" vertical="top" wrapText="1"/>
    </xf>
    <xf numFmtId="164" fontId="3" fillId="0" borderId="0" xfId="20" applyNumberFormat="1" applyFont="1" applyFill="1" applyBorder="1" applyAlignment="1">
      <alignment horizontal="right" vertical="top"/>
      <protection/>
    </xf>
    <xf numFmtId="0" fontId="0" fillId="0" borderId="17" xfId="0" applyFont="1" applyBorder="1" applyAlignment="1">
      <alignment vertical="top"/>
    </xf>
    <xf numFmtId="0" fontId="0" fillId="0" borderId="18" xfId="0" applyFont="1" applyBorder="1" applyAlignment="1">
      <alignment horizontal="center" vertical="top"/>
    </xf>
    <xf numFmtId="0" fontId="0" fillId="0" borderId="18" xfId="0" applyFont="1" applyBorder="1" applyAlignment="1">
      <alignment vertical="top"/>
    </xf>
    <xf numFmtId="0" fontId="0" fillId="0" borderId="19"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5" fillId="2" borderId="22" xfId="0" applyFont="1" applyFill="1" applyBorder="1" applyAlignment="1">
      <alignment horizontal="center" vertical="top"/>
    </xf>
    <xf numFmtId="0" fontId="5" fillId="2" borderId="9" xfId="0" applyFont="1" applyFill="1" applyBorder="1" applyAlignment="1">
      <alignment vertical="top"/>
    </xf>
    <xf numFmtId="0" fontId="0" fillId="2" borderId="9" xfId="0" applyFont="1" applyFill="1" applyBorder="1" applyAlignment="1">
      <alignment horizontal="center" vertical="top"/>
    </xf>
    <xf numFmtId="0" fontId="0" fillId="2" borderId="9" xfId="0" applyFont="1" applyFill="1" applyBorder="1" applyAlignment="1">
      <alignment vertical="top"/>
    </xf>
    <xf numFmtId="0" fontId="0" fillId="2" borderId="23" xfId="0" applyFont="1" applyFill="1" applyBorder="1" applyAlignment="1">
      <alignment vertical="top"/>
    </xf>
    <xf numFmtId="0" fontId="0" fillId="0" borderId="24" xfId="0" applyFont="1" applyFill="1" applyBorder="1" applyAlignment="1">
      <alignment horizontal="center" vertical="top"/>
    </xf>
    <xf numFmtId="0" fontId="0" fillId="0" borderId="25" xfId="0" applyFont="1" applyBorder="1" applyAlignment="1">
      <alignment horizontal="left" vertical="top" wrapText="1"/>
    </xf>
    <xf numFmtId="0" fontId="0" fillId="0" borderId="25" xfId="0" applyFont="1" applyBorder="1" applyAlignment="1">
      <alignment horizontal="center" vertical="top"/>
    </xf>
    <xf numFmtId="164" fontId="3" fillId="0" borderId="25" xfId="20" applyNumberFormat="1" applyFont="1" applyFill="1" applyBorder="1" applyAlignment="1">
      <alignment horizontal="right" vertical="top"/>
      <protection/>
    </xf>
    <xf numFmtId="0" fontId="0" fillId="0" borderId="26" xfId="0" applyFont="1" applyFill="1" applyBorder="1" applyAlignment="1">
      <alignment horizontal="center" vertical="top"/>
    </xf>
    <xf numFmtId="0" fontId="0" fillId="0" borderId="27" xfId="0" applyFont="1" applyBorder="1" applyAlignment="1">
      <alignment horizontal="left" vertical="top" wrapText="1"/>
    </xf>
    <xf numFmtId="0" fontId="0" fillId="0" borderId="27" xfId="0" applyFont="1" applyBorder="1" applyAlignment="1">
      <alignment horizontal="center" vertical="top"/>
    </xf>
    <xf numFmtId="164" fontId="3" fillId="0" borderId="27" xfId="20" applyNumberFormat="1" applyFont="1" applyFill="1" applyBorder="1" applyAlignment="1">
      <alignment horizontal="right" vertical="top"/>
      <protection/>
    </xf>
    <xf numFmtId="0" fontId="0" fillId="0" borderId="28" xfId="0" applyFont="1" applyBorder="1" applyAlignment="1">
      <alignment horizontal="left" vertical="top" wrapText="1"/>
    </xf>
    <xf numFmtId="0" fontId="0" fillId="0" borderId="28" xfId="0" applyFont="1" applyBorder="1" applyAlignment="1">
      <alignment horizontal="center" vertical="top"/>
    </xf>
    <xf numFmtId="0" fontId="5" fillId="2" borderId="9" xfId="0" applyFont="1" applyFill="1" applyBorder="1" applyAlignment="1">
      <alignment horizontal="left" vertical="top" wrapText="1"/>
    </xf>
    <xf numFmtId="164" fontId="3" fillId="2" borderId="29" xfId="20" applyNumberFormat="1" applyFont="1" applyFill="1" applyBorder="1" applyAlignment="1">
      <alignment horizontal="right" vertical="top"/>
      <protection/>
    </xf>
    <xf numFmtId="0" fontId="0" fillId="2" borderId="9" xfId="0" applyFont="1" applyFill="1" applyBorder="1" applyAlignment="1">
      <alignment horizontal="left" vertical="top" wrapText="1"/>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Border="1" applyAlignment="1">
      <alignment horizontal="left" vertical="top" wrapText="1"/>
    </xf>
    <xf numFmtId="0" fontId="0" fillId="0" borderId="32" xfId="0" applyFont="1" applyBorder="1" applyAlignment="1">
      <alignment horizontal="center" vertical="top"/>
    </xf>
    <xf numFmtId="164" fontId="3" fillId="0" borderId="33" xfId="20" applyNumberFormat="1" applyFont="1" applyFill="1" applyBorder="1" applyAlignment="1">
      <alignment horizontal="right" vertical="top"/>
      <protection/>
    </xf>
    <xf numFmtId="0" fontId="0" fillId="0" borderId="34" xfId="0" applyFont="1" applyBorder="1" applyAlignment="1">
      <alignment vertical="top"/>
    </xf>
    <xf numFmtId="164" fontId="5" fillId="0" borderId="0" xfId="0" applyNumberFormat="1" applyFont="1" applyAlignment="1">
      <alignment vertical="top"/>
    </xf>
    <xf numFmtId="0" fontId="5" fillId="0" borderId="0" xfId="0" applyFont="1" applyAlignment="1">
      <alignment vertical="top"/>
    </xf>
    <xf numFmtId="0" fontId="5" fillId="2" borderId="2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0" borderId="35" xfId="0" applyFont="1" applyBorder="1"/>
    <xf numFmtId="0" fontId="5" fillId="0" borderId="36" xfId="0" applyFont="1" applyBorder="1"/>
    <xf numFmtId="0" fontId="6" fillId="0" borderId="37" xfId="0" applyFont="1" applyBorder="1"/>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0" fillId="0" borderId="12" xfId="0" applyFont="1" applyBorder="1" applyAlignment="1">
      <alignment vertical="top"/>
    </xf>
    <xf numFmtId="0" fontId="0" fillId="0" borderId="12" xfId="0" applyFont="1" applyBorder="1" applyAlignment="1">
      <alignment horizontal="center" vertical="top"/>
    </xf>
    <xf numFmtId="164" fontId="3" fillId="0" borderId="41" xfId="20" applyNumberFormat="1" applyFont="1" applyFill="1" applyBorder="1" applyAlignment="1">
      <alignment horizontal="right" vertical="top"/>
      <protection/>
    </xf>
    <xf numFmtId="0" fontId="0" fillId="0" borderId="12" xfId="0" applyFont="1" applyFill="1" applyBorder="1" applyAlignment="1">
      <alignment horizontal="left" vertical="top" wrapText="1"/>
    </xf>
    <xf numFmtId="0" fontId="0" fillId="0" borderId="27" xfId="0" applyFont="1" applyBorder="1" applyAlignment="1">
      <alignment horizontal="center" vertical="top"/>
    </xf>
    <xf numFmtId="164" fontId="3" fillId="0" borderId="42" xfId="20" applyNumberFormat="1" applyFont="1" applyFill="1" applyBorder="1" applyAlignment="1">
      <alignment horizontal="right" vertical="top"/>
      <protection/>
    </xf>
    <xf numFmtId="0" fontId="0" fillId="0" borderId="27" xfId="0" applyFont="1" applyFill="1" applyBorder="1" applyAlignment="1">
      <alignment horizontal="left" vertical="top" wrapText="1"/>
    </xf>
    <xf numFmtId="0" fontId="0" fillId="0" borderId="43" xfId="0" applyFont="1" applyBorder="1" applyAlignment="1">
      <alignment horizontal="left" vertical="top" wrapText="1"/>
    </xf>
    <xf numFmtId="0" fontId="0" fillId="0" borderId="43" xfId="0" applyFont="1" applyBorder="1" applyAlignment="1">
      <alignment horizontal="center" vertical="top"/>
    </xf>
    <xf numFmtId="164" fontId="3" fillId="0" borderId="44" xfId="20" applyNumberFormat="1" applyFont="1" applyFill="1" applyBorder="1" applyAlignment="1">
      <alignment horizontal="right" vertical="top"/>
      <protection/>
    </xf>
    <xf numFmtId="164" fontId="3" fillId="0" borderId="42" xfId="20" applyNumberFormat="1" applyFont="1" applyFill="1" applyBorder="1" applyAlignment="1">
      <alignment horizontal="right" vertical="top"/>
      <protection/>
    </xf>
    <xf numFmtId="0" fontId="0" fillId="0" borderId="43" xfId="0" applyFont="1" applyFill="1" applyBorder="1" applyAlignment="1">
      <alignment horizontal="left" vertical="top" wrapText="1"/>
    </xf>
    <xf numFmtId="0" fontId="0" fillId="0" borderId="45" xfId="0" applyFont="1" applyFill="1" applyBorder="1" applyAlignment="1">
      <alignment horizontal="center" vertical="top"/>
    </xf>
    <xf numFmtId="164" fontId="3" fillId="0" borderId="46" xfId="20" applyNumberFormat="1" applyFont="1" applyFill="1" applyBorder="1" applyAlignment="1">
      <alignment horizontal="right" vertical="top"/>
      <protection/>
    </xf>
    <xf numFmtId="0" fontId="0" fillId="0" borderId="28"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7" xfId="0" applyFont="1" applyBorder="1" applyAlignment="1">
      <alignment horizontal="center" vertical="top"/>
    </xf>
    <xf numFmtId="164" fontId="3" fillId="0" borderId="48" xfId="20" applyNumberFormat="1" applyFont="1" applyFill="1" applyBorder="1" applyAlignment="1">
      <alignment horizontal="right" vertical="top"/>
      <protection/>
    </xf>
    <xf numFmtId="0" fontId="0" fillId="0" borderId="47" xfId="0" applyFont="1" applyFill="1" applyBorder="1" applyAlignment="1">
      <alignment horizontal="left" vertical="top" wrapText="1"/>
    </xf>
    <xf numFmtId="164" fontId="3" fillId="0" borderId="49" xfId="20" applyNumberFormat="1" applyFont="1" applyFill="1" applyBorder="1" applyAlignment="1">
      <alignment horizontal="right" vertical="top"/>
      <protection/>
    </xf>
    <xf numFmtId="0" fontId="0" fillId="0" borderId="12" xfId="0" applyFont="1" applyBorder="1" applyAlignment="1">
      <alignment horizontal="left" vertical="top" wrapText="1"/>
    </xf>
    <xf numFmtId="164" fontId="3" fillId="0" borderId="50" xfId="20" applyNumberFormat="1" applyFont="1" applyFill="1" applyBorder="1" applyAlignment="1">
      <alignment horizontal="right" vertical="top"/>
      <protection/>
    </xf>
    <xf numFmtId="0" fontId="0" fillId="0" borderId="27" xfId="0" applyFont="1" applyFill="1" applyBorder="1" applyAlignment="1">
      <alignment horizontal="left" vertical="top" wrapText="1"/>
    </xf>
    <xf numFmtId="0" fontId="0" fillId="0" borderId="51" xfId="0" applyFont="1" applyBorder="1" applyAlignment="1">
      <alignment vertical="top"/>
    </xf>
    <xf numFmtId="0" fontId="0" fillId="0" borderId="7" xfId="0" applyFont="1" applyBorder="1" applyAlignment="1">
      <alignment horizontal="center" vertical="top"/>
    </xf>
    <xf numFmtId="0" fontId="0" fillId="0" borderId="7" xfId="0" applyFont="1" applyBorder="1" applyAlignment="1">
      <alignment vertical="top"/>
    </xf>
    <xf numFmtId="0" fontId="0" fillId="0" borderId="52" xfId="0" applyFont="1" applyBorder="1" applyAlignment="1">
      <alignment vertical="top"/>
    </xf>
    <xf numFmtId="0" fontId="0" fillId="0" borderId="53" xfId="0" applyFont="1" applyBorder="1" applyAlignment="1">
      <alignment vertical="top"/>
    </xf>
    <xf numFmtId="0" fontId="0" fillId="0" borderId="9" xfId="0" applyFont="1" applyBorder="1" applyAlignment="1">
      <alignment horizontal="center" vertical="top"/>
    </xf>
    <xf numFmtId="0" fontId="0" fillId="0" borderId="16" xfId="0" applyFont="1" applyBorder="1" applyAlignment="1">
      <alignment vertical="top"/>
    </xf>
    <xf numFmtId="164" fontId="3" fillId="0" borderId="42" xfId="20" applyNumberFormat="1" applyFont="1" applyFill="1" applyBorder="1" applyAlignment="1">
      <alignment horizontal="right" vertical="top"/>
      <protection/>
    </xf>
    <xf numFmtId="164" fontId="3" fillId="0" borderId="44" xfId="20" applyNumberFormat="1" applyFont="1" applyFill="1" applyBorder="1" applyAlignment="1">
      <alignment horizontal="right" vertical="top"/>
      <protection/>
    </xf>
    <xf numFmtId="0" fontId="0" fillId="0" borderId="54" xfId="0" applyFont="1" applyFill="1" applyBorder="1" applyAlignment="1">
      <alignment horizontal="center" vertical="top"/>
    </xf>
    <xf numFmtId="0" fontId="0" fillId="0" borderId="8" xfId="0" applyFont="1" applyFill="1" applyBorder="1" applyAlignment="1">
      <alignment horizontal="center" vertical="top"/>
    </xf>
    <xf numFmtId="0" fontId="0" fillId="0" borderId="9" xfId="0" applyFont="1" applyBorder="1" applyAlignment="1">
      <alignment horizontal="left" vertical="top" wrapText="1"/>
    </xf>
    <xf numFmtId="164" fontId="3" fillId="0" borderId="9" xfId="20" applyNumberFormat="1" applyFont="1" applyFill="1" applyBorder="1" applyAlignment="1">
      <alignment horizontal="right" vertical="top"/>
      <protection/>
    </xf>
    <xf numFmtId="0" fontId="0" fillId="0" borderId="9" xfId="0" applyFont="1" applyFill="1" applyBorder="1" applyAlignment="1">
      <alignment horizontal="left" vertical="top" wrapText="1"/>
    </xf>
    <xf numFmtId="0" fontId="0" fillId="0" borderId="14" xfId="0" applyFont="1" applyFill="1" applyBorder="1" applyAlignment="1">
      <alignment horizontal="center" vertical="top"/>
    </xf>
    <xf numFmtId="0" fontId="0" fillId="0" borderId="15" xfId="0" applyFont="1" applyBorder="1" applyAlignment="1">
      <alignment horizontal="left" vertical="top" wrapText="1"/>
    </xf>
    <xf numFmtId="0" fontId="0" fillId="0" borderId="15" xfId="0" applyFont="1" applyBorder="1" applyAlignment="1">
      <alignment horizontal="center" vertical="top"/>
    </xf>
    <xf numFmtId="164" fontId="3" fillId="0" borderId="55" xfId="20" applyNumberFormat="1" applyFont="1" applyFill="1" applyBorder="1" applyAlignment="1">
      <alignment horizontal="right" vertical="top"/>
      <protection/>
    </xf>
    <xf numFmtId="0" fontId="5" fillId="0" borderId="35" xfId="0" applyFont="1" applyBorder="1" applyAlignment="1">
      <alignment vertical="top"/>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8" xfId="0" applyFont="1" applyFill="1" applyBorder="1" applyAlignment="1">
      <alignment horizontal="center" vertical="top"/>
    </xf>
    <xf numFmtId="0" fontId="5" fillId="2" borderId="9" xfId="0" applyFont="1" applyFill="1" applyBorder="1" applyAlignment="1">
      <alignment vertical="top"/>
    </xf>
    <xf numFmtId="0" fontId="0" fillId="2" borderId="9" xfId="0" applyFont="1" applyFill="1" applyBorder="1" applyAlignment="1">
      <alignment horizontal="center" vertical="top"/>
    </xf>
    <xf numFmtId="0" fontId="0" fillId="2" borderId="9" xfId="0" applyFont="1" applyFill="1" applyBorder="1" applyAlignment="1">
      <alignment vertical="top"/>
    </xf>
    <xf numFmtId="0" fontId="0" fillId="2" borderId="10" xfId="0" applyFont="1" applyFill="1" applyBorder="1" applyAlignment="1">
      <alignment vertical="top"/>
    </xf>
    <xf numFmtId="0" fontId="5" fillId="2" borderId="9" xfId="0" applyFont="1" applyFill="1" applyBorder="1" applyAlignment="1">
      <alignment horizontal="left" vertical="top" wrapText="1"/>
    </xf>
    <xf numFmtId="0" fontId="0" fillId="0" borderId="13" xfId="0" applyFont="1" applyFill="1" applyBorder="1" applyAlignment="1">
      <alignment vertical="top"/>
    </xf>
    <xf numFmtId="0" fontId="0" fillId="0" borderId="13" xfId="0" applyFont="1" applyBorder="1" applyAlignment="1">
      <alignment vertical="top"/>
    </xf>
    <xf numFmtId="0" fontId="5" fillId="2" borderId="39" xfId="0" applyFont="1" applyFill="1" applyBorder="1" applyAlignment="1">
      <alignment horizontal="center" vertical="top" wrapText="1"/>
    </xf>
    <xf numFmtId="0" fontId="5" fillId="0" borderId="36" xfId="0" applyFont="1" applyBorder="1" applyAlignment="1">
      <alignment vertical="top"/>
    </xf>
    <xf numFmtId="0" fontId="5" fillId="0" borderId="37" xfId="0" applyFont="1" applyBorder="1" applyAlignment="1">
      <alignment vertical="top"/>
    </xf>
    <xf numFmtId="0" fontId="0" fillId="0" borderId="16" xfId="0" applyFont="1" applyBorder="1" applyAlignment="1">
      <alignment horizontal="left" vertical="top"/>
    </xf>
    <xf numFmtId="164" fontId="5" fillId="0" borderId="0" xfId="0" applyNumberFormat="1" applyFont="1" applyBorder="1" applyAlignment="1">
      <alignment vertical="top"/>
    </xf>
    <xf numFmtId="0" fontId="5" fillId="0" borderId="0" xfId="0" applyFont="1" applyBorder="1" applyAlignment="1">
      <alignment vertical="top"/>
    </xf>
    <xf numFmtId="0" fontId="5" fillId="0" borderId="56" xfId="0" applyFont="1" applyBorder="1" applyAlignment="1">
      <alignment vertical="top"/>
    </xf>
    <xf numFmtId="0" fontId="0" fillId="0" borderId="57" xfId="0" applyFont="1" applyBorder="1" applyAlignment="1">
      <alignment vertical="top"/>
    </xf>
    <xf numFmtId="0" fontId="5" fillId="0" borderId="26" xfId="0" applyFont="1" applyBorder="1" applyAlignment="1">
      <alignment vertical="top"/>
    </xf>
    <xf numFmtId="0" fontId="5" fillId="0" borderId="58" xfId="0" applyFont="1" applyBorder="1" applyAlignment="1">
      <alignment vertical="top"/>
    </xf>
    <xf numFmtId="49" fontId="0" fillId="0" borderId="16" xfId="0" applyNumberFormat="1" applyFont="1" applyFill="1" applyBorder="1" applyAlignment="1">
      <alignment horizontal="left" vertical="top"/>
    </xf>
    <xf numFmtId="0" fontId="0" fillId="0" borderId="59" xfId="0" applyFont="1" applyBorder="1" applyAlignment="1">
      <alignment vertical="top"/>
    </xf>
    <xf numFmtId="0" fontId="5" fillId="2" borderId="60" xfId="0" applyFont="1" applyFill="1" applyBorder="1" applyAlignment="1">
      <alignment horizontal="center" vertical="top" wrapText="1"/>
    </xf>
    <xf numFmtId="0" fontId="5" fillId="2" borderId="61" xfId="0" applyFont="1" applyFill="1" applyBorder="1" applyAlignment="1">
      <alignment horizontal="center" vertical="top" wrapText="1"/>
    </xf>
    <xf numFmtId="0" fontId="0" fillId="2" borderId="23" xfId="0" applyFont="1" applyFill="1" applyBorder="1" applyAlignment="1">
      <alignment vertical="top"/>
    </xf>
    <xf numFmtId="0" fontId="0" fillId="0" borderId="22" xfId="0" applyFont="1" applyFill="1" applyBorder="1" applyAlignment="1">
      <alignment horizontal="center" vertical="top"/>
    </xf>
    <xf numFmtId="0" fontId="0" fillId="0" borderId="9" xfId="0" applyFont="1" applyBorder="1" applyAlignment="1">
      <alignment vertical="top"/>
    </xf>
    <xf numFmtId="164" fontId="3" fillId="2" borderId="9" xfId="20" applyNumberFormat="1" applyFont="1" applyFill="1" applyBorder="1" applyAlignment="1">
      <alignment horizontal="right" vertical="top"/>
      <protection/>
    </xf>
    <xf numFmtId="0" fontId="0" fillId="2" borderId="9" xfId="0" applyFont="1" applyFill="1" applyBorder="1" applyAlignment="1">
      <alignment horizontal="left" vertical="top" wrapText="1"/>
    </xf>
    <xf numFmtId="0" fontId="0" fillId="0" borderId="62" xfId="0" applyFont="1" applyFill="1" applyBorder="1" applyAlignment="1">
      <alignment horizontal="center" vertical="top"/>
    </xf>
    <xf numFmtId="0" fontId="0" fillId="0" borderId="63" xfId="0" applyFont="1" applyBorder="1" applyAlignment="1">
      <alignment horizontal="left" vertical="top" wrapText="1"/>
    </xf>
    <xf numFmtId="0" fontId="0" fillId="0" borderId="63" xfId="0" applyFont="1" applyBorder="1" applyAlignment="1">
      <alignment horizontal="center" vertical="top"/>
    </xf>
    <xf numFmtId="164" fontId="3" fillId="0" borderId="63" xfId="20" applyNumberFormat="1" applyFont="1" applyFill="1" applyBorder="1" applyAlignment="1">
      <alignment horizontal="right" vertical="top"/>
      <protection/>
    </xf>
    <xf numFmtId="164" fontId="5" fillId="0" borderId="63" xfId="0" applyNumberFormat="1" applyFont="1" applyBorder="1" applyAlignment="1">
      <alignment vertical="top"/>
    </xf>
    <xf numFmtId="0" fontId="5" fillId="0" borderId="63" xfId="0" applyFont="1" applyBorder="1" applyAlignment="1">
      <alignment vertical="top"/>
    </xf>
    <xf numFmtId="0" fontId="0" fillId="0" borderId="64" xfId="0" applyFont="1" applyBorder="1" applyAlignment="1">
      <alignment vertical="top"/>
    </xf>
    <xf numFmtId="0" fontId="0" fillId="0" borderId="0" xfId="0" applyFont="1" applyFill="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4" fillId="0" borderId="0" xfId="22" applyFont="1" applyFill="1" applyAlignment="1">
      <alignment vertical="top"/>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3" fillId="0" borderId="0" xfId="0" applyFont="1" applyFill="1" applyAlignment="1">
      <alignment vertical="top" wrapText="1"/>
    </xf>
    <xf numFmtId="164" fontId="3" fillId="0" borderId="41" xfId="20" applyNumberFormat="1" applyFont="1" applyFill="1" applyBorder="1" applyAlignment="1" applyProtection="1">
      <alignment horizontal="right" vertical="top"/>
      <protection locked="0"/>
    </xf>
    <xf numFmtId="164" fontId="3" fillId="0" borderId="42" xfId="20" applyNumberFormat="1" applyFont="1" applyFill="1" applyBorder="1" applyAlignment="1" applyProtection="1">
      <alignment horizontal="right" vertical="top"/>
      <protection locked="0"/>
    </xf>
    <xf numFmtId="164" fontId="3" fillId="0" borderId="44" xfId="20" applyNumberFormat="1" applyFont="1" applyFill="1" applyBorder="1" applyAlignment="1" applyProtection="1">
      <alignment horizontal="right" vertical="top"/>
      <protection locked="0"/>
    </xf>
    <xf numFmtId="164" fontId="3" fillId="2" borderId="29" xfId="20" applyNumberFormat="1" applyFont="1" applyFill="1" applyBorder="1" applyAlignment="1" applyProtection="1">
      <alignment horizontal="right" vertical="top"/>
      <protection locked="0"/>
    </xf>
    <xf numFmtId="164" fontId="3" fillId="0" borderId="48" xfId="20" applyNumberFormat="1" applyFont="1" applyFill="1" applyBorder="1" applyAlignment="1" applyProtection="1">
      <alignment horizontal="right" vertical="top"/>
      <protection locked="0"/>
    </xf>
    <xf numFmtId="164" fontId="3" fillId="0" borderId="49" xfId="20" applyNumberFormat="1" applyFont="1" applyFill="1" applyBorder="1" applyAlignment="1" applyProtection="1">
      <alignment horizontal="right" vertical="top"/>
      <protection locked="0"/>
    </xf>
    <xf numFmtId="164" fontId="3" fillId="0" borderId="50" xfId="20" applyNumberFormat="1" applyFont="1" applyFill="1" applyBorder="1" applyAlignment="1" applyProtection="1">
      <alignment horizontal="right" vertical="top"/>
      <protection locked="0"/>
    </xf>
    <xf numFmtId="0" fontId="0" fillId="0" borderId="65" xfId="0" applyFont="1" applyFill="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Border="1" applyAlignment="1" applyProtection="1">
      <alignment horizontal="left" vertical="top" wrapText="1"/>
      <protection locked="0"/>
    </xf>
    <xf numFmtId="0" fontId="0" fillId="2" borderId="23" xfId="0" applyFont="1" applyFill="1" applyBorder="1" applyAlignment="1" applyProtection="1">
      <alignment horizontal="left" vertical="top" wrapText="1"/>
      <protection locked="0"/>
    </xf>
    <xf numFmtId="0" fontId="0" fillId="0" borderId="67" xfId="0" applyFont="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0" fillId="0" borderId="68" xfId="0" applyFont="1" applyBorder="1" applyAlignment="1" applyProtection="1">
      <alignment horizontal="left" vertical="top" wrapText="1"/>
      <protection locked="0"/>
    </xf>
    <xf numFmtId="164" fontId="3" fillId="0" borderId="42" xfId="20" applyNumberFormat="1" applyFont="1" applyFill="1" applyBorder="1" applyAlignment="1" applyProtection="1">
      <alignment horizontal="right" vertical="top"/>
      <protection locked="0"/>
    </xf>
    <xf numFmtId="0" fontId="0" fillId="0" borderId="13" xfId="0" applyFont="1" applyFill="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6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0" fillId="0" borderId="71" xfId="0" applyFont="1" applyBorder="1" applyAlignment="1" applyProtection="1">
      <alignment horizontal="left" vertical="top" wrapText="1"/>
      <protection locked="0"/>
    </xf>
    <xf numFmtId="164" fontId="3" fillId="0" borderId="42" xfId="20" applyNumberFormat="1" applyFont="1" applyFill="1" applyBorder="1" applyAlignment="1" applyProtection="1">
      <alignment horizontal="right" vertical="top"/>
      <protection locked="0"/>
    </xf>
    <xf numFmtId="164" fontId="3" fillId="0" borderId="44" xfId="20" applyNumberFormat="1" applyFont="1" applyFill="1" applyBorder="1" applyAlignment="1" applyProtection="1">
      <alignment horizontal="right" vertical="top"/>
      <protection locked="0"/>
    </xf>
    <xf numFmtId="164" fontId="3" fillId="0" borderId="9" xfId="20" applyNumberFormat="1" applyFont="1" applyFill="1" applyBorder="1" applyAlignment="1" applyProtection="1">
      <alignment horizontal="right" vertical="top"/>
      <protection locked="0"/>
    </xf>
    <xf numFmtId="164" fontId="3" fillId="0" borderId="25" xfId="20" applyNumberFormat="1" applyFont="1" applyFill="1" applyBorder="1" applyAlignment="1" applyProtection="1">
      <alignment horizontal="right" vertical="top"/>
      <protection locked="0"/>
    </xf>
    <xf numFmtId="164" fontId="3" fillId="0" borderId="27" xfId="20" applyNumberFormat="1" applyFont="1" applyFill="1" applyBorder="1" applyAlignment="1" applyProtection="1">
      <alignment horizontal="right" vertical="top"/>
      <protection locked="0"/>
    </xf>
    <xf numFmtId="164" fontId="3" fillId="0" borderId="28" xfId="20" applyNumberFormat="1" applyFont="1" applyFill="1" applyBorder="1" applyAlignment="1" applyProtection="1">
      <alignment horizontal="right" vertical="top"/>
      <protection locked="0"/>
    </xf>
    <xf numFmtId="0" fontId="0" fillId="0" borderId="72" xfId="0" applyFont="1" applyBorder="1" applyAlignment="1" applyProtection="1">
      <alignment horizontal="left" vertical="top" wrapText="1"/>
      <protection locked="0"/>
    </xf>
    <xf numFmtId="0" fontId="0" fillId="0" borderId="65" xfId="0" applyFont="1" applyBorder="1" applyAlignment="1" applyProtection="1">
      <alignment vertical="top"/>
      <protection locked="0"/>
    </xf>
    <xf numFmtId="0" fontId="0" fillId="0" borderId="73" xfId="0" applyFont="1" applyBorder="1" applyAlignment="1" applyProtection="1">
      <alignment horizontal="left" vertical="top" wrapText="1"/>
      <protection locked="0"/>
    </xf>
    <xf numFmtId="164" fontId="3" fillId="2" borderId="9" xfId="20" applyNumberFormat="1" applyFont="1" applyFill="1" applyBorder="1" applyAlignment="1" applyProtection="1">
      <alignment horizontal="right" vertical="top"/>
      <protection locked="0"/>
    </xf>
    <xf numFmtId="0" fontId="0" fillId="0" borderId="23" xfId="0" applyFont="1" applyFill="1" applyBorder="1" applyAlignment="1" applyProtection="1">
      <alignment horizontal="left" vertical="top" wrapText="1"/>
      <protection locked="0"/>
    </xf>
    <xf numFmtId="0" fontId="0" fillId="2" borderId="23" xfId="0" applyFont="1" applyFill="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 name="Hypertextový odkaz"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tabSelected="1" view="pageBreakPreview" zoomScaleSheetLayoutView="100" workbookViewId="0" topLeftCell="A1">
      <selection activeCell="A8" sqref="A8"/>
    </sheetView>
  </sheetViews>
  <sheetFormatPr defaultColWidth="8.7109375" defaultRowHeight="15"/>
  <cols>
    <col min="1" max="1" width="13.140625" style="3" bestFit="1" customWidth="1"/>
    <col min="2" max="2" width="106.8515625" style="3" bestFit="1" customWidth="1"/>
    <col min="3" max="3" width="15.00390625" style="3" bestFit="1" customWidth="1"/>
    <col min="4" max="4" width="15.57421875" style="3" customWidth="1"/>
    <col min="5" max="16384" width="8.7109375" style="3" customWidth="1"/>
  </cols>
  <sheetData>
    <row r="1" spans="1:3" ht="15">
      <c r="A1" s="64" t="s">
        <v>29</v>
      </c>
      <c r="B1" s="6" t="s">
        <v>30</v>
      </c>
      <c r="C1" s="7"/>
    </row>
    <row r="2" spans="1:3" ht="15">
      <c r="A2" s="65" t="s">
        <v>31</v>
      </c>
      <c r="B2" s="8" t="s">
        <v>80</v>
      </c>
      <c r="C2" s="9"/>
    </row>
    <row r="3" spans="1:3" ht="15">
      <c r="A3" s="65" t="s">
        <v>7</v>
      </c>
      <c r="B3" s="8" t="s">
        <v>81</v>
      </c>
      <c r="C3" s="9"/>
    </row>
    <row r="4" spans="1:3" ht="15">
      <c r="A4" s="65" t="s">
        <v>33</v>
      </c>
      <c r="B4" s="8" t="s">
        <v>82</v>
      </c>
      <c r="C4" s="9"/>
    </row>
    <row r="5" spans="1:3" ht="15.75" thickBot="1">
      <c r="A5" s="66" t="s">
        <v>83</v>
      </c>
      <c r="B5" s="10">
        <v>3</v>
      </c>
      <c r="C5" s="11"/>
    </row>
    <row r="6" spans="1:4" ht="15">
      <c r="A6" s="12"/>
      <c r="B6" s="12"/>
      <c r="C6" s="12"/>
      <c r="D6" s="4"/>
    </row>
    <row r="7" spans="1:4" ht="15">
      <c r="A7" s="4"/>
      <c r="B7" s="4"/>
      <c r="C7" s="4"/>
      <c r="D7" s="4"/>
    </row>
    <row r="8" spans="1:4" ht="15">
      <c r="A8" s="4"/>
      <c r="B8" s="13" t="s">
        <v>84</v>
      </c>
      <c r="C8" s="14">
        <f>C19+C27+C36</f>
        <v>0</v>
      </c>
      <c r="D8" s="4"/>
    </row>
    <row r="9" spans="1:4" ht="15">
      <c r="A9" s="4"/>
      <c r="B9" s="4"/>
      <c r="C9" s="4"/>
      <c r="D9" s="4"/>
    </row>
    <row r="10" spans="1:4" ht="15.75" thickBot="1">
      <c r="A10" s="4"/>
      <c r="B10" s="4"/>
      <c r="C10" s="4"/>
      <c r="D10" s="4"/>
    </row>
    <row r="11" spans="1:3" ht="30">
      <c r="A11" s="67" t="s">
        <v>85</v>
      </c>
      <c r="B11" s="68" t="s">
        <v>3</v>
      </c>
      <c r="C11" s="69" t="s">
        <v>5</v>
      </c>
    </row>
    <row r="12" spans="1:3" ht="15">
      <c r="A12" s="15" t="s">
        <v>86</v>
      </c>
      <c r="B12" s="16" t="s">
        <v>87</v>
      </c>
      <c r="C12" s="17"/>
    </row>
    <row r="13" spans="1:3" ht="15">
      <c r="A13" s="18" t="s">
        <v>88</v>
      </c>
      <c r="B13" s="19" t="s">
        <v>89</v>
      </c>
      <c r="C13" s="20">
        <f>'SIC-140'!F27</f>
        <v>0</v>
      </c>
    </row>
    <row r="14" spans="1:3" ht="15">
      <c r="A14" s="18" t="s">
        <v>90</v>
      </c>
      <c r="B14" s="19" t="s">
        <v>91</v>
      </c>
      <c r="C14" s="20">
        <f>'SIC-236a'!F24</f>
        <v>0</v>
      </c>
    </row>
    <row r="15" spans="1:3" ht="15">
      <c r="A15" s="18" t="s">
        <v>92</v>
      </c>
      <c r="B15" s="19" t="s">
        <v>89</v>
      </c>
      <c r="C15" s="20">
        <f>'SIC-259'!F28</f>
        <v>0</v>
      </c>
    </row>
    <row r="16" spans="1:3" ht="15">
      <c r="A16" s="18" t="s">
        <v>93</v>
      </c>
      <c r="B16" s="19" t="s">
        <v>94</v>
      </c>
      <c r="C16" s="20">
        <f>'SIC-Studovna'!F11</f>
        <v>0</v>
      </c>
    </row>
    <row r="17" spans="1:3" ht="15.75" thickBot="1">
      <c r="A17" s="21"/>
      <c r="B17" s="22"/>
      <c r="C17" s="23"/>
    </row>
    <row r="18" spans="1:3" ht="15">
      <c r="A18" s="24"/>
      <c r="B18" s="25"/>
      <c r="C18" s="26"/>
    </row>
    <row r="19" spans="1:4" ht="15">
      <c r="A19" s="24"/>
      <c r="B19" s="13" t="s">
        <v>95</v>
      </c>
      <c r="C19" s="14">
        <f>SUM(C13:C17)</f>
        <v>0</v>
      </c>
      <c r="D19" s="14"/>
    </row>
    <row r="20" spans="1:3" ht="15">
      <c r="A20" s="24"/>
      <c r="B20" s="25"/>
      <c r="C20" s="26"/>
    </row>
    <row r="21" ht="15.75" thickBot="1"/>
    <row r="22" spans="1:3" ht="30">
      <c r="A22" s="67" t="s">
        <v>85</v>
      </c>
      <c r="B22" s="68" t="s">
        <v>3</v>
      </c>
      <c r="C22" s="69" t="s">
        <v>5</v>
      </c>
    </row>
    <row r="23" spans="1:3" ht="15">
      <c r="A23" s="15" t="s">
        <v>28</v>
      </c>
      <c r="B23" s="16" t="s">
        <v>96</v>
      </c>
      <c r="C23" s="17"/>
    </row>
    <row r="24" spans="1:3" ht="15">
      <c r="A24" s="18" t="s">
        <v>28</v>
      </c>
      <c r="B24" s="19" t="s">
        <v>97</v>
      </c>
      <c r="C24" s="20">
        <f>FLD!F30</f>
        <v>0</v>
      </c>
    </row>
    <row r="25" spans="1:3" ht="15.75" thickBot="1">
      <c r="A25" s="21"/>
      <c r="B25" s="22"/>
      <c r="C25" s="23"/>
    </row>
    <row r="26" spans="1:3" ht="15">
      <c r="A26" s="24"/>
      <c r="B26" s="25"/>
      <c r="C26" s="26"/>
    </row>
    <row r="27" spans="1:3" ht="15">
      <c r="A27" s="24"/>
      <c r="B27" s="13" t="s">
        <v>98</v>
      </c>
      <c r="C27" s="14">
        <f>SUM(C24:C25)</f>
        <v>0</v>
      </c>
    </row>
    <row r="29" ht="15.75" thickBot="1"/>
    <row r="30" spans="1:3" ht="30">
      <c r="A30" s="67" t="s">
        <v>85</v>
      </c>
      <c r="B30" s="68" t="s">
        <v>3</v>
      </c>
      <c r="C30" s="69" t="s">
        <v>5</v>
      </c>
    </row>
    <row r="31" spans="1:3" ht="15">
      <c r="A31" s="15" t="s">
        <v>32</v>
      </c>
      <c r="B31" s="16" t="s">
        <v>99</v>
      </c>
      <c r="C31" s="17"/>
    </row>
    <row r="32" spans="1:3" ht="15">
      <c r="A32" s="18"/>
      <c r="B32" s="19" t="s">
        <v>133</v>
      </c>
      <c r="C32" s="20">
        <f>IVP7!F22</f>
        <v>0</v>
      </c>
    </row>
    <row r="33" spans="1:3" ht="15">
      <c r="A33" s="18"/>
      <c r="B33" s="19" t="s">
        <v>134</v>
      </c>
      <c r="C33" s="20">
        <f>IVP8!F24</f>
        <v>0</v>
      </c>
    </row>
    <row r="34" spans="1:3" ht="15.75" thickBot="1">
      <c r="A34" s="21"/>
      <c r="B34" s="22"/>
      <c r="C34" s="23"/>
    </row>
    <row r="35" spans="1:3" ht="15">
      <c r="A35" s="24"/>
      <c r="B35" s="25"/>
      <c r="C35" s="26"/>
    </row>
    <row r="36" spans="1:3" ht="15">
      <c r="A36" s="24"/>
      <c r="B36" s="13" t="s">
        <v>100</v>
      </c>
      <c r="C36" s="14">
        <f>SUM(C32:C34)</f>
        <v>0</v>
      </c>
    </row>
  </sheetData>
  <sheetProtection algorithmName="SHA-512" hashValue="OL7+N7cokP3goKK+rwn6b2HzPVapKmlJ41Ud9+vftHSI0GFr6m3u4ruxvFiZfeqSCng8Q7IFIB/Agx6DwKHYFA==" saltValue="3wEXX1nfqDoKE+J3MktUrA==" spinCount="100000" sheet="1" objects="1" scenarios="1"/>
  <printOptions horizontalCentered="1"/>
  <pageMargins left="0.5118110236220472" right="0.5118110236220472" top="0.5905511811023623" bottom="0.3937007874015748" header="0.31496062992125984" footer="0.31496062992125984"/>
  <pageSetup fitToHeight="0" fitToWidth="1" horizontalDpi="600" verticalDpi="600" orientation="portrait" paperSize="9" scale="77" r:id="rId1"/>
  <headerFooter>
    <oddFooter>&amp;CStránka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SheetLayoutView="85" workbookViewId="0" topLeftCell="A1">
      <selection activeCell="E8" sqref="E8"/>
    </sheetView>
  </sheetViews>
  <sheetFormatPr defaultColWidth="9.00390625" defaultRowHeight="15"/>
  <cols>
    <col min="1" max="1" width="13.00390625" style="1" bestFit="1" customWidth="1"/>
    <col min="2" max="2" width="31.57421875" style="1" bestFit="1" customWidth="1"/>
    <col min="3" max="3" width="9.7109375" style="2" customWidth="1"/>
    <col min="4" max="4" width="9.00390625" style="1" customWidth="1"/>
    <col min="5" max="5" width="11.7109375" style="1" bestFit="1" customWidth="1"/>
    <col min="6" max="6" width="12.8515625" style="1" bestFit="1" customWidth="1"/>
    <col min="7" max="7" width="56.8515625" style="1" customWidth="1"/>
    <col min="8" max="8" width="26.00390625" style="1" bestFit="1" customWidth="1"/>
    <col min="9" max="9" width="9.00390625" style="1" customWidth="1"/>
    <col min="10" max="10" width="39.28125" style="1" customWidth="1"/>
    <col min="11" max="16384" width="9.00390625" style="1" customWidth="1"/>
  </cols>
  <sheetData>
    <row r="1" spans="1:8" ht="15.75" thickTop="1">
      <c r="A1" s="111" t="s">
        <v>29</v>
      </c>
      <c r="B1" s="27" t="s">
        <v>30</v>
      </c>
      <c r="C1" s="28"/>
      <c r="D1" s="29"/>
      <c r="E1" s="29"/>
      <c r="F1" s="29"/>
      <c r="G1" s="29"/>
      <c r="H1" s="30"/>
    </row>
    <row r="2" spans="1:8" ht="15">
      <c r="A2" s="124" t="s">
        <v>31</v>
      </c>
      <c r="B2" s="122" t="s">
        <v>101</v>
      </c>
      <c r="C2" s="31"/>
      <c r="D2" s="32"/>
      <c r="E2" s="32"/>
      <c r="F2" s="32"/>
      <c r="G2" s="32"/>
      <c r="H2" s="33"/>
    </row>
    <row r="3" spans="1:8" ht="15">
      <c r="A3" s="124" t="s">
        <v>33</v>
      </c>
      <c r="B3" s="122" t="s">
        <v>102</v>
      </c>
      <c r="C3" s="31"/>
      <c r="D3" s="32"/>
      <c r="E3" s="32"/>
      <c r="F3" s="32"/>
      <c r="G3" s="32"/>
      <c r="H3" s="33"/>
    </row>
    <row r="4" spans="1:8" ht="15.75" thickBot="1">
      <c r="A4" s="125" t="s">
        <v>103</v>
      </c>
      <c r="B4" s="126" t="s">
        <v>88</v>
      </c>
      <c r="C4" s="31"/>
      <c r="D4" s="32"/>
      <c r="E4" s="32"/>
      <c r="F4" s="32"/>
      <c r="G4" s="32"/>
      <c r="H4" s="33"/>
    </row>
    <row r="5" spans="1:8" ht="15">
      <c r="A5" s="34"/>
      <c r="C5" s="31"/>
      <c r="D5" s="32"/>
      <c r="E5" s="32"/>
      <c r="F5" s="32"/>
      <c r="G5" s="32"/>
      <c r="H5" s="33"/>
    </row>
    <row r="6" spans="1:10" ht="45">
      <c r="A6" s="61" t="s">
        <v>38</v>
      </c>
      <c r="B6" s="62" t="s">
        <v>3</v>
      </c>
      <c r="C6" s="62" t="s">
        <v>0</v>
      </c>
      <c r="D6" s="62" t="s">
        <v>1</v>
      </c>
      <c r="E6" s="62" t="s">
        <v>4</v>
      </c>
      <c r="F6" s="62" t="s">
        <v>5</v>
      </c>
      <c r="G6" s="62" t="s">
        <v>6</v>
      </c>
      <c r="H6" s="63" t="s">
        <v>39</v>
      </c>
      <c r="J6" s="5"/>
    </row>
    <row r="7" spans="1:10" ht="15">
      <c r="A7" s="35" t="s">
        <v>40</v>
      </c>
      <c r="B7" s="36" t="s">
        <v>104</v>
      </c>
      <c r="C7" s="37"/>
      <c r="D7" s="38"/>
      <c r="E7" s="38"/>
      <c r="F7" s="38"/>
      <c r="G7" s="38"/>
      <c r="H7" s="39"/>
      <c r="I7" s="149"/>
      <c r="J7" s="150"/>
    </row>
    <row r="8" spans="1:10" ht="120">
      <c r="A8" s="53" t="s">
        <v>42</v>
      </c>
      <c r="B8" s="70" t="s">
        <v>43</v>
      </c>
      <c r="C8" s="71">
        <v>1</v>
      </c>
      <c r="D8" s="71" t="s">
        <v>2</v>
      </c>
      <c r="E8" s="157"/>
      <c r="F8" s="72">
        <f aca="true" t="shared" si="0" ref="F8:F14">C8*E8</f>
        <v>0</v>
      </c>
      <c r="G8" s="73" t="s">
        <v>166</v>
      </c>
      <c r="H8" s="164"/>
      <c r="I8" s="149"/>
      <c r="J8" s="151"/>
    </row>
    <row r="9" spans="1:10" ht="45">
      <c r="A9" s="53" t="s">
        <v>44</v>
      </c>
      <c r="B9" s="70" t="s">
        <v>105</v>
      </c>
      <c r="C9" s="74">
        <v>1</v>
      </c>
      <c r="D9" s="74" t="s">
        <v>2</v>
      </c>
      <c r="E9" s="158"/>
      <c r="F9" s="75">
        <f t="shared" si="0"/>
        <v>0</v>
      </c>
      <c r="G9" s="76" t="s">
        <v>148</v>
      </c>
      <c r="H9" s="165"/>
      <c r="I9" s="149"/>
      <c r="J9" s="150"/>
    </row>
    <row r="10" spans="1:10" ht="60">
      <c r="A10" s="53" t="s">
        <v>47</v>
      </c>
      <c r="B10" s="77" t="s">
        <v>106</v>
      </c>
      <c r="C10" s="78">
        <v>1</v>
      </c>
      <c r="D10" s="78" t="s">
        <v>2</v>
      </c>
      <c r="E10" s="159"/>
      <c r="F10" s="80">
        <f t="shared" si="0"/>
        <v>0</v>
      </c>
      <c r="G10" s="81" t="s">
        <v>149</v>
      </c>
      <c r="H10" s="166"/>
      <c r="I10" s="149"/>
      <c r="J10" s="152"/>
    </row>
    <row r="11" spans="1:10" ht="150">
      <c r="A11" s="53" t="s">
        <v>49</v>
      </c>
      <c r="B11" s="77" t="s">
        <v>107</v>
      </c>
      <c r="C11" s="78">
        <v>1</v>
      </c>
      <c r="D11" s="78" t="s">
        <v>67</v>
      </c>
      <c r="E11" s="159"/>
      <c r="F11" s="79">
        <f t="shared" si="0"/>
        <v>0</v>
      </c>
      <c r="G11" s="81" t="s">
        <v>150</v>
      </c>
      <c r="H11" s="167"/>
      <c r="I11" s="149"/>
      <c r="J11" s="150"/>
    </row>
    <row r="12" spans="1:10" ht="60">
      <c r="A12" s="53" t="s">
        <v>52</v>
      </c>
      <c r="B12" s="77" t="s">
        <v>48</v>
      </c>
      <c r="C12" s="78">
        <v>1</v>
      </c>
      <c r="D12" s="78" t="s">
        <v>2</v>
      </c>
      <c r="E12" s="159"/>
      <c r="F12" s="79">
        <f t="shared" si="0"/>
        <v>0</v>
      </c>
      <c r="G12" s="81" t="s">
        <v>167</v>
      </c>
      <c r="H12" s="167"/>
      <c r="I12" s="149"/>
      <c r="J12" s="150"/>
    </row>
    <row r="13" spans="1:10" ht="30">
      <c r="A13" s="53" t="s">
        <v>55</v>
      </c>
      <c r="B13" s="77" t="s">
        <v>108</v>
      </c>
      <c r="C13" s="78">
        <v>1</v>
      </c>
      <c r="D13" s="78" t="s">
        <v>2</v>
      </c>
      <c r="E13" s="159"/>
      <c r="F13" s="79">
        <f t="shared" si="0"/>
        <v>0</v>
      </c>
      <c r="G13" s="81" t="s">
        <v>151</v>
      </c>
      <c r="H13" s="167"/>
      <c r="I13" s="153"/>
      <c r="J13" s="150"/>
    </row>
    <row r="14" spans="1:10" ht="90">
      <c r="A14" s="82" t="s">
        <v>58</v>
      </c>
      <c r="B14" s="48" t="s">
        <v>109</v>
      </c>
      <c r="C14" s="49">
        <v>1</v>
      </c>
      <c r="D14" s="49" t="s">
        <v>2</v>
      </c>
      <c r="E14" s="159"/>
      <c r="F14" s="83">
        <f t="shared" si="0"/>
        <v>0</v>
      </c>
      <c r="G14" s="84" t="s">
        <v>152</v>
      </c>
      <c r="H14" s="167"/>
      <c r="I14" s="149"/>
      <c r="J14" s="154"/>
    </row>
    <row r="15" spans="1:10" ht="120">
      <c r="A15" s="53" t="s">
        <v>61</v>
      </c>
      <c r="B15" s="85" t="s">
        <v>110</v>
      </c>
      <c r="C15" s="86">
        <v>1</v>
      </c>
      <c r="D15" s="86" t="s">
        <v>67</v>
      </c>
      <c r="E15" s="159"/>
      <c r="F15" s="87">
        <f>C15*E15</f>
        <v>0</v>
      </c>
      <c r="G15" s="88" t="s">
        <v>111</v>
      </c>
      <c r="H15" s="167"/>
      <c r="I15" s="149"/>
      <c r="J15" s="150"/>
    </row>
    <row r="16" spans="1:10" ht="15">
      <c r="A16" s="35" t="s">
        <v>63</v>
      </c>
      <c r="B16" s="50" t="s">
        <v>112</v>
      </c>
      <c r="C16" s="37"/>
      <c r="D16" s="37"/>
      <c r="E16" s="160"/>
      <c r="F16" s="51"/>
      <c r="G16" s="52"/>
      <c r="H16" s="168"/>
      <c r="I16" s="149"/>
      <c r="J16" s="149"/>
    </row>
    <row r="17" spans="1:10" ht="30">
      <c r="A17" s="53" t="s">
        <v>65</v>
      </c>
      <c r="B17" s="45" t="s">
        <v>113</v>
      </c>
      <c r="C17" s="86">
        <v>1</v>
      </c>
      <c r="D17" s="86" t="s">
        <v>67</v>
      </c>
      <c r="E17" s="161"/>
      <c r="F17" s="89">
        <f aca="true" t="shared" si="1" ref="F17:F19">C17*E17</f>
        <v>0</v>
      </c>
      <c r="G17" s="85" t="s">
        <v>153</v>
      </c>
      <c r="H17" s="169"/>
      <c r="I17" s="149"/>
      <c r="J17" s="149"/>
    </row>
    <row r="18" spans="1:10" ht="30">
      <c r="A18" s="53" t="s">
        <v>68</v>
      </c>
      <c r="B18" s="45" t="s">
        <v>114</v>
      </c>
      <c r="C18" s="46">
        <v>30</v>
      </c>
      <c r="D18" s="46" t="s">
        <v>8</v>
      </c>
      <c r="E18" s="162"/>
      <c r="F18" s="89">
        <f t="shared" si="1"/>
        <v>0</v>
      </c>
      <c r="G18" s="45" t="s">
        <v>154</v>
      </c>
      <c r="H18" s="170"/>
      <c r="I18" s="149"/>
      <c r="J18" s="149"/>
    </row>
    <row r="19" spans="1:10" ht="30">
      <c r="A19" s="53"/>
      <c r="B19" s="45" t="s">
        <v>115</v>
      </c>
      <c r="C19" s="46">
        <v>50</v>
      </c>
      <c r="D19" s="46" t="s">
        <v>8</v>
      </c>
      <c r="E19" s="162"/>
      <c r="F19" s="89">
        <f t="shared" si="1"/>
        <v>0</v>
      </c>
      <c r="G19" s="45" t="s">
        <v>155</v>
      </c>
      <c r="H19" s="170"/>
      <c r="I19" s="149"/>
      <c r="J19" s="149"/>
    </row>
    <row r="20" spans="1:10" ht="15">
      <c r="A20" s="35" t="s">
        <v>116</v>
      </c>
      <c r="B20" s="50" t="s">
        <v>117</v>
      </c>
      <c r="C20" s="37"/>
      <c r="D20" s="37"/>
      <c r="E20" s="160"/>
      <c r="F20" s="51"/>
      <c r="G20" s="52"/>
      <c r="H20" s="168"/>
      <c r="I20" s="149"/>
      <c r="J20" s="149"/>
    </row>
    <row r="21" spans="1:10" ht="30">
      <c r="A21" s="53" t="s">
        <v>118</v>
      </c>
      <c r="B21" s="90" t="s">
        <v>15</v>
      </c>
      <c r="C21" s="71">
        <v>5</v>
      </c>
      <c r="D21" s="71" t="s">
        <v>9</v>
      </c>
      <c r="E21" s="163"/>
      <c r="F21" s="91">
        <f aca="true" t="shared" si="2" ref="F21:F25">C21*E21</f>
        <v>0</v>
      </c>
      <c r="G21" s="90"/>
      <c r="H21" s="171"/>
      <c r="I21" s="149"/>
      <c r="J21" s="149"/>
    </row>
    <row r="22" spans="1:10" ht="15">
      <c r="A22" s="53" t="s">
        <v>119</v>
      </c>
      <c r="B22" s="90" t="s">
        <v>16</v>
      </c>
      <c r="C22" s="71">
        <v>4</v>
      </c>
      <c r="D22" s="71" t="s">
        <v>9</v>
      </c>
      <c r="E22" s="163"/>
      <c r="F22" s="91">
        <f t="shared" si="2"/>
        <v>0</v>
      </c>
      <c r="G22" s="90"/>
      <c r="H22" s="171"/>
      <c r="I22" s="149"/>
      <c r="J22" s="149"/>
    </row>
    <row r="23" spans="1:10" ht="15">
      <c r="A23" s="53" t="s">
        <v>120</v>
      </c>
      <c r="B23" s="90" t="s">
        <v>17</v>
      </c>
      <c r="C23" s="71">
        <v>14</v>
      </c>
      <c r="D23" s="71" t="s">
        <v>9</v>
      </c>
      <c r="E23" s="163"/>
      <c r="F23" s="91">
        <f t="shared" si="2"/>
        <v>0</v>
      </c>
      <c r="G23" s="90"/>
      <c r="H23" s="171"/>
      <c r="I23" s="149"/>
      <c r="J23" s="149"/>
    </row>
    <row r="24" spans="1:10" ht="15">
      <c r="A24" s="53" t="s">
        <v>121</v>
      </c>
      <c r="B24" s="90" t="s">
        <v>18</v>
      </c>
      <c r="C24" s="71">
        <v>2</v>
      </c>
      <c r="D24" s="71" t="s">
        <v>9</v>
      </c>
      <c r="E24" s="163"/>
      <c r="F24" s="91">
        <f t="shared" si="2"/>
        <v>0</v>
      </c>
      <c r="G24" s="90"/>
      <c r="H24" s="171"/>
      <c r="I24" s="149"/>
      <c r="J24" s="149"/>
    </row>
    <row r="25" spans="1:10" ht="15">
      <c r="A25" s="53" t="s">
        <v>122</v>
      </c>
      <c r="B25" s="90" t="s">
        <v>19</v>
      </c>
      <c r="C25" s="71">
        <v>1</v>
      </c>
      <c r="D25" s="71" t="s">
        <v>9</v>
      </c>
      <c r="E25" s="163"/>
      <c r="F25" s="91">
        <f t="shared" si="2"/>
        <v>0</v>
      </c>
      <c r="G25" s="90"/>
      <c r="H25" s="171"/>
      <c r="I25" s="149"/>
      <c r="J25" s="149"/>
    </row>
    <row r="26" spans="1:10" ht="15.75" thickBot="1">
      <c r="A26" s="54"/>
      <c r="B26" s="55"/>
      <c r="C26" s="56"/>
      <c r="D26" s="56"/>
      <c r="E26" s="57"/>
      <c r="F26" s="57"/>
      <c r="G26" s="55"/>
      <c r="H26" s="58"/>
      <c r="I26" s="149"/>
      <c r="J26" s="149"/>
    </row>
    <row r="27" spans="1:10" ht="15.75" thickTop="1">
      <c r="A27" s="24"/>
      <c r="B27" s="25"/>
      <c r="C27" s="31"/>
      <c r="D27" s="31"/>
      <c r="E27" s="26"/>
      <c r="F27" s="59"/>
      <c r="G27" s="60"/>
      <c r="H27" s="32"/>
      <c r="I27" s="149"/>
      <c r="J27" s="149"/>
    </row>
    <row r="28" spans="1:10" ht="15">
      <c r="A28" s="24"/>
      <c r="B28" s="25"/>
      <c r="C28" s="31"/>
      <c r="D28" s="31"/>
      <c r="E28" s="26"/>
      <c r="F28" s="59">
        <f>SUM(F8:F26)</f>
        <v>0</v>
      </c>
      <c r="G28" s="60" t="s">
        <v>36</v>
      </c>
      <c r="H28" s="32"/>
      <c r="I28" s="149"/>
      <c r="J28" s="149"/>
    </row>
    <row r="29" spans="9:10" ht="15">
      <c r="I29" s="149"/>
      <c r="J29" s="149"/>
    </row>
  </sheetData>
  <sheetProtection algorithmName="SHA-512" hashValue="gJMKc/bB/HzI6XVQcvsB1nPvj6JM5TTYJaUhxakZjqqjdxnwHvAVEv617MPTYBPAzjMrffB3THBrFk1wMj61Aw==" saltValue="/UphusV2+uHwR80zBCA5QA==" spinCount="100000" sheet="1" objects="1" scenarios="1"/>
  <printOptions horizontalCentered="1"/>
  <pageMargins left="0.31496062992125984" right="0.31496062992125984" top="0.7874015748031497" bottom="0.984251968503937" header="0.31496062992125984" footer="0.3937007874015748"/>
  <pageSetup fitToHeight="0" fitToWidth="1" horizontalDpi="600" verticalDpi="600" orientation="landscape" paperSize="9" scale="82" r:id="rId1"/>
  <headerFooter>
    <oddFooter>&amp;CStránka &amp;P z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topLeftCell="A1">
      <selection activeCell="E8" sqref="E8"/>
    </sheetView>
  </sheetViews>
  <sheetFormatPr defaultColWidth="9.00390625" defaultRowHeight="15"/>
  <cols>
    <col min="1" max="1" width="13.00390625" style="1" bestFit="1" customWidth="1"/>
    <col min="2" max="2" width="31.57421875" style="1" bestFit="1" customWidth="1"/>
    <col min="3" max="3" width="9.28125" style="2" customWidth="1"/>
    <col min="4" max="4" width="9.00390625" style="1" customWidth="1"/>
    <col min="5" max="5" width="11.7109375" style="1" bestFit="1" customWidth="1"/>
    <col min="6" max="6" width="12.8515625" style="1" bestFit="1" customWidth="1"/>
    <col min="7" max="7" width="56.8515625" style="1" customWidth="1"/>
    <col min="8" max="8" width="30.28125" style="1" bestFit="1" customWidth="1"/>
    <col min="9" max="16384" width="9.00390625" style="1" customWidth="1"/>
  </cols>
  <sheetData>
    <row r="1" spans="1:8" ht="15.75" thickTop="1">
      <c r="A1" s="111" t="s">
        <v>29</v>
      </c>
      <c r="B1" s="27" t="s">
        <v>30</v>
      </c>
      <c r="C1" s="28"/>
      <c r="D1" s="29"/>
      <c r="E1" s="29"/>
      <c r="F1" s="29"/>
      <c r="G1" s="29"/>
      <c r="H1" s="30"/>
    </row>
    <row r="2" spans="1:8" ht="15">
      <c r="A2" s="124" t="s">
        <v>31</v>
      </c>
      <c r="B2" s="122" t="s">
        <v>101</v>
      </c>
      <c r="C2" s="31"/>
      <c r="D2" s="32"/>
      <c r="E2" s="32"/>
      <c r="F2" s="32"/>
      <c r="G2" s="32"/>
      <c r="H2" s="33"/>
    </row>
    <row r="3" spans="1:8" ht="15">
      <c r="A3" s="124" t="s">
        <v>33</v>
      </c>
      <c r="B3" s="122" t="s">
        <v>123</v>
      </c>
      <c r="C3" s="31"/>
      <c r="D3" s="32"/>
      <c r="E3" s="32"/>
      <c r="F3" s="32"/>
      <c r="G3" s="32"/>
      <c r="H3" s="33"/>
    </row>
    <row r="4" spans="1:8" ht="15.75" thickBot="1">
      <c r="A4" s="125" t="s">
        <v>103</v>
      </c>
      <c r="B4" s="126" t="s">
        <v>90</v>
      </c>
      <c r="C4" s="31"/>
      <c r="D4" s="32"/>
      <c r="E4" s="32"/>
      <c r="F4" s="32"/>
      <c r="G4" s="32"/>
      <c r="H4" s="33"/>
    </row>
    <row r="5" spans="1:8" ht="15">
      <c r="A5" s="34"/>
      <c r="C5" s="31"/>
      <c r="D5" s="32"/>
      <c r="E5" s="32"/>
      <c r="F5" s="32"/>
      <c r="G5" s="32"/>
      <c r="H5" s="33"/>
    </row>
    <row r="6" spans="1:8" ht="45">
      <c r="A6" s="61" t="s">
        <v>38</v>
      </c>
      <c r="B6" s="62" t="s">
        <v>3</v>
      </c>
      <c r="C6" s="62" t="s">
        <v>0</v>
      </c>
      <c r="D6" s="62" t="s">
        <v>1</v>
      </c>
      <c r="E6" s="62" t="s">
        <v>4</v>
      </c>
      <c r="F6" s="62" t="s">
        <v>5</v>
      </c>
      <c r="G6" s="62" t="s">
        <v>6</v>
      </c>
      <c r="H6" s="63" t="s">
        <v>39</v>
      </c>
    </row>
    <row r="7" spans="1:8" ht="15">
      <c r="A7" s="35" t="s">
        <v>40</v>
      </c>
      <c r="B7" s="36" t="s">
        <v>104</v>
      </c>
      <c r="C7" s="37"/>
      <c r="D7" s="38"/>
      <c r="E7" s="38"/>
      <c r="F7" s="38"/>
      <c r="G7" s="38"/>
      <c r="H7" s="39"/>
    </row>
    <row r="8" spans="1:8" ht="90">
      <c r="A8" s="53" t="s">
        <v>42</v>
      </c>
      <c r="B8" s="70" t="s">
        <v>43</v>
      </c>
      <c r="C8" s="71">
        <v>1</v>
      </c>
      <c r="D8" s="71" t="s">
        <v>2</v>
      </c>
      <c r="E8" s="157"/>
      <c r="F8" s="72">
        <f aca="true" t="shared" si="0" ref="F8:F12">C8*E8</f>
        <v>0</v>
      </c>
      <c r="G8" s="73" t="s">
        <v>159</v>
      </c>
      <c r="H8" s="170"/>
    </row>
    <row r="9" spans="1:9" ht="105">
      <c r="A9" s="53" t="s">
        <v>44</v>
      </c>
      <c r="B9" s="70" t="s">
        <v>105</v>
      </c>
      <c r="C9" s="46">
        <v>1</v>
      </c>
      <c r="D9" s="46" t="s">
        <v>2</v>
      </c>
      <c r="E9" s="172"/>
      <c r="F9" s="80">
        <f t="shared" si="0"/>
        <v>0</v>
      </c>
      <c r="G9" s="92" t="s">
        <v>160</v>
      </c>
      <c r="H9" s="170"/>
      <c r="I9" s="5"/>
    </row>
    <row r="10" spans="1:8" ht="150">
      <c r="A10" s="53" t="s">
        <v>47</v>
      </c>
      <c r="B10" s="77" t="s">
        <v>107</v>
      </c>
      <c r="C10" s="78">
        <v>1</v>
      </c>
      <c r="D10" s="78" t="s">
        <v>67</v>
      </c>
      <c r="E10" s="159"/>
      <c r="F10" s="79">
        <f t="shared" si="0"/>
        <v>0</v>
      </c>
      <c r="G10" s="81" t="s">
        <v>157</v>
      </c>
      <c r="H10" s="167"/>
    </row>
    <row r="11" spans="1:8" ht="30">
      <c r="A11" s="53" t="s">
        <v>49</v>
      </c>
      <c r="B11" s="77" t="s">
        <v>108</v>
      </c>
      <c r="C11" s="78">
        <v>1</v>
      </c>
      <c r="D11" s="78" t="s">
        <v>2</v>
      </c>
      <c r="E11" s="159"/>
      <c r="F11" s="79">
        <f t="shared" si="0"/>
        <v>0</v>
      </c>
      <c r="G11" s="81" t="s">
        <v>151</v>
      </c>
      <c r="H11" s="167"/>
    </row>
    <row r="12" spans="1:8" ht="75">
      <c r="A12" s="53" t="s">
        <v>52</v>
      </c>
      <c r="B12" s="77" t="s">
        <v>109</v>
      </c>
      <c r="C12" s="78">
        <v>1</v>
      </c>
      <c r="D12" s="78" t="s">
        <v>2</v>
      </c>
      <c r="E12" s="159"/>
      <c r="F12" s="79">
        <f t="shared" si="0"/>
        <v>0</v>
      </c>
      <c r="G12" s="81" t="s">
        <v>156</v>
      </c>
      <c r="H12" s="167"/>
    </row>
    <row r="13" spans="1:8" ht="135">
      <c r="A13" s="53" t="s">
        <v>55</v>
      </c>
      <c r="B13" s="77" t="s">
        <v>110</v>
      </c>
      <c r="C13" s="78">
        <v>1</v>
      </c>
      <c r="D13" s="78" t="s">
        <v>67</v>
      </c>
      <c r="E13" s="159"/>
      <c r="F13" s="79">
        <f>C13*E13</f>
        <v>0</v>
      </c>
      <c r="G13" s="81" t="s">
        <v>124</v>
      </c>
      <c r="H13" s="167"/>
    </row>
    <row r="14" spans="1:8" ht="15">
      <c r="A14" s="35" t="s">
        <v>63</v>
      </c>
      <c r="B14" s="50" t="s">
        <v>112</v>
      </c>
      <c r="C14" s="37"/>
      <c r="D14" s="37"/>
      <c r="E14" s="160"/>
      <c r="F14" s="51"/>
      <c r="G14" s="52"/>
      <c r="H14" s="168"/>
    </row>
    <row r="15" spans="1:8" ht="15">
      <c r="A15" s="53" t="s">
        <v>65</v>
      </c>
      <c r="B15" s="45" t="s">
        <v>125</v>
      </c>
      <c r="C15" s="46">
        <v>1</v>
      </c>
      <c r="D15" s="46" t="s">
        <v>67</v>
      </c>
      <c r="E15" s="162"/>
      <c r="F15" s="89">
        <f aca="true" t="shared" si="1" ref="F15">C15*E15</f>
        <v>0</v>
      </c>
      <c r="G15" s="45" t="s">
        <v>158</v>
      </c>
      <c r="H15" s="170"/>
    </row>
    <row r="16" spans="1:8" ht="15">
      <c r="A16" s="35" t="s">
        <v>116</v>
      </c>
      <c r="B16" s="50" t="s">
        <v>117</v>
      </c>
      <c r="C16" s="37"/>
      <c r="D16" s="37"/>
      <c r="E16" s="160"/>
      <c r="F16" s="51"/>
      <c r="G16" s="52"/>
      <c r="H16" s="168"/>
    </row>
    <row r="17" spans="1:8" ht="30">
      <c r="A17" s="53" t="s">
        <v>118</v>
      </c>
      <c r="B17" s="90" t="s">
        <v>15</v>
      </c>
      <c r="C17" s="71">
        <v>5</v>
      </c>
      <c r="D17" s="71" t="s">
        <v>9</v>
      </c>
      <c r="E17" s="163"/>
      <c r="F17" s="91">
        <f aca="true" t="shared" si="2" ref="F17:F21">C17*E17</f>
        <v>0</v>
      </c>
      <c r="G17" s="90"/>
      <c r="H17" s="171"/>
    </row>
    <row r="18" spans="1:8" ht="15">
      <c r="A18" s="53" t="s">
        <v>119</v>
      </c>
      <c r="B18" s="90" t="s">
        <v>16</v>
      </c>
      <c r="C18" s="71">
        <v>4</v>
      </c>
      <c r="D18" s="71" t="s">
        <v>9</v>
      </c>
      <c r="E18" s="163"/>
      <c r="F18" s="91">
        <f t="shared" si="2"/>
        <v>0</v>
      </c>
      <c r="G18" s="90"/>
      <c r="H18" s="171"/>
    </row>
    <row r="19" spans="1:8" ht="15">
      <c r="A19" s="53" t="s">
        <v>120</v>
      </c>
      <c r="B19" s="90" t="s">
        <v>17</v>
      </c>
      <c r="C19" s="71">
        <v>12</v>
      </c>
      <c r="D19" s="71" t="s">
        <v>9</v>
      </c>
      <c r="E19" s="163"/>
      <c r="F19" s="91">
        <f t="shared" si="2"/>
        <v>0</v>
      </c>
      <c r="G19" s="90"/>
      <c r="H19" s="171"/>
    </row>
    <row r="20" spans="1:8" ht="15">
      <c r="A20" s="53" t="s">
        <v>121</v>
      </c>
      <c r="B20" s="90" t="s">
        <v>18</v>
      </c>
      <c r="C20" s="71">
        <v>2</v>
      </c>
      <c r="D20" s="71" t="s">
        <v>9</v>
      </c>
      <c r="E20" s="163"/>
      <c r="F20" s="91">
        <f t="shared" si="2"/>
        <v>0</v>
      </c>
      <c r="G20" s="90"/>
      <c r="H20" s="171"/>
    </row>
    <row r="21" spans="1:8" ht="15">
      <c r="A21" s="53" t="s">
        <v>122</v>
      </c>
      <c r="B21" s="90" t="s">
        <v>19</v>
      </c>
      <c r="C21" s="71">
        <v>1</v>
      </c>
      <c r="D21" s="71" t="s">
        <v>9</v>
      </c>
      <c r="E21" s="163"/>
      <c r="F21" s="91">
        <f t="shared" si="2"/>
        <v>0</v>
      </c>
      <c r="G21" s="90"/>
      <c r="H21" s="171"/>
    </row>
    <row r="22" spans="1:8" ht="15.75" thickBot="1">
      <c r="A22" s="54"/>
      <c r="B22" s="55"/>
      <c r="C22" s="56"/>
      <c r="D22" s="56"/>
      <c r="E22" s="57"/>
      <c r="F22" s="57"/>
      <c r="G22" s="55"/>
      <c r="H22" s="58"/>
    </row>
    <row r="23" spans="1:8" ht="15.75" thickTop="1">
      <c r="A23" s="24"/>
      <c r="B23" s="25"/>
      <c r="C23" s="31"/>
      <c r="D23" s="31"/>
      <c r="E23" s="26"/>
      <c r="F23" s="26"/>
      <c r="G23" s="25"/>
      <c r="H23" s="32"/>
    </row>
    <row r="24" spans="1:8" ht="15">
      <c r="A24" s="24"/>
      <c r="B24" s="25"/>
      <c r="C24" s="31"/>
      <c r="D24" s="31"/>
      <c r="E24" s="26"/>
      <c r="F24" s="59">
        <f>SUM(F8:F23)</f>
        <v>0</v>
      </c>
      <c r="G24" s="60" t="s">
        <v>36</v>
      </c>
      <c r="H24" s="32"/>
    </row>
  </sheetData>
  <sheetProtection algorithmName="SHA-512" hashValue="VNSH6rB22wtZwDUmEfdrEZNEs7PtYLjP+3lIR4RAMuJYAUKAzq1tgFyNkOyaNAGP+4ZKD1ZbOyHJ2mfb+DlrzQ==" saltValue="YD4Mp3AEAQVcLWV5C/pNIg==" spinCount="100000" sheet="1" objects="1" scenarios="1"/>
  <printOptions horizontalCentered="1"/>
  <pageMargins left="0.31496062992125984" right="0.31496062992125984" top="0.7874015748031497" bottom="0.984251968503937" header="0.31496062992125984" footer="0.3937007874015748"/>
  <pageSetup fitToHeight="0" fitToWidth="1" horizontalDpi="600" verticalDpi="600" orientation="landscape" paperSize="9" scale="80" r:id="rId1"/>
  <headerFooter>
    <oddFooter>&amp;CStránka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topLeftCell="A1">
      <selection activeCell="E8" sqref="E8"/>
    </sheetView>
  </sheetViews>
  <sheetFormatPr defaultColWidth="9.00390625" defaultRowHeight="15"/>
  <cols>
    <col min="1" max="1" width="13.00390625" style="1" bestFit="1" customWidth="1"/>
    <col min="2" max="2" width="31.57421875" style="1" bestFit="1" customWidth="1"/>
    <col min="3" max="3" width="9.57421875" style="2" customWidth="1"/>
    <col min="4" max="4" width="9.00390625" style="1" customWidth="1"/>
    <col min="5" max="5" width="11.7109375" style="1" bestFit="1" customWidth="1"/>
    <col min="6" max="6" width="12.8515625" style="1" bestFit="1" customWidth="1"/>
    <col min="7" max="7" width="56.8515625" style="1" customWidth="1"/>
    <col min="8" max="8" width="30.28125" style="1" bestFit="1" customWidth="1"/>
    <col min="9" max="16384" width="9.00390625" style="1" customWidth="1"/>
  </cols>
  <sheetData>
    <row r="1" spans="1:8" ht="15">
      <c r="A1" s="111" t="s">
        <v>29</v>
      </c>
      <c r="B1" s="27" t="s">
        <v>30</v>
      </c>
      <c r="C1" s="94"/>
      <c r="D1" s="95"/>
      <c r="E1" s="95"/>
      <c r="F1" s="95"/>
      <c r="G1" s="95"/>
      <c r="H1" s="96"/>
    </row>
    <row r="2" spans="1:8" ht="15">
      <c r="A2" s="124" t="s">
        <v>31</v>
      </c>
      <c r="B2" s="122" t="s">
        <v>101</v>
      </c>
      <c r="C2" s="31"/>
      <c r="D2" s="32"/>
      <c r="E2" s="32"/>
      <c r="F2" s="32"/>
      <c r="G2" s="32"/>
      <c r="H2" s="93"/>
    </row>
    <row r="3" spans="1:8" ht="15">
      <c r="A3" s="124" t="s">
        <v>33</v>
      </c>
      <c r="B3" s="122" t="s">
        <v>126</v>
      </c>
      <c r="C3" s="31"/>
      <c r="D3" s="32"/>
      <c r="E3" s="32"/>
      <c r="F3" s="32"/>
      <c r="G3" s="32"/>
      <c r="H3" s="93"/>
    </row>
    <row r="4" spans="1:8" ht="15.75" thickBot="1">
      <c r="A4" s="125" t="s">
        <v>103</v>
      </c>
      <c r="B4" s="126" t="s">
        <v>92</v>
      </c>
      <c r="C4" s="31"/>
      <c r="D4" s="32"/>
      <c r="E4" s="32"/>
      <c r="F4" s="32"/>
      <c r="G4" s="32"/>
      <c r="H4" s="93"/>
    </row>
    <row r="5" spans="1:8" ht="15">
      <c r="A5" s="97"/>
      <c r="B5" s="32"/>
      <c r="C5" s="31"/>
      <c r="D5" s="32"/>
      <c r="E5" s="32"/>
      <c r="F5" s="32"/>
      <c r="G5" s="32"/>
      <c r="H5" s="93"/>
    </row>
    <row r="6" spans="1:8" ht="45">
      <c r="A6" s="112" t="s">
        <v>38</v>
      </c>
      <c r="B6" s="113" t="s">
        <v>3</v>
      </c>
      <c r="C6" s="113" t="s">
        <v>0</v>
      </c>
      <c r="D6" s="113" t="s">
        <v>1</v>
      </c>
      <c r="E6" s="113" t="s">
        <v>4</v>
      </c>
      <c r="F6" s="113" t="s">
        <v>5</v>
      </c>
      <c r="G6" s="113" t="s">
        <v>6</v>
      </c>
      <c r="H6" s="114" t="s">
        <v>39</v>
      </c>
    </row>
    <row r="7" spans="1:8" ht="15">
      <c r="A7" s="115" t="s">
        <v>40</v>
      </c>
      <c r="B7" s="116" t="s">
        <v>104</v>
      </c>
      <c r="C7" s="117"/>
      <c r="D7" s="118"/>
      <c r="E7" s="118"/>
      <c r="F7" s="118"/>
      <c r="G7" s="118"/>
      <c r="H7" s="119"/>
    </row>
    <row r="8" spans="1:11" ht="105">
      <c r="A8" s="18" t="s">
        <v>42</v>
      </c>
      <c r="B8" s="70" t="s">
        <v>43</v>
      </c>
      <c r="C8" s="71">
        <v>1</v>
      </c>
      <c r="D8" s="71" t="s">
        <v>2</v>
      </c>
      <c r="E8" s="157"/>
      <c r="F8" s="72">
        <f aca="true" t="shared" si="0" ref="F8:F14">C8*E8</f>
        <v>0</v>
      </c>
      <c r="G8" s="73" t="s">
        <v>147</v>
      </c>
      <c r="H8" s="173"/>
      <c r="I8" s="149"/>
      <c r="J8" s="149"/>
      <c r="K8" s="149"/>
    </row>
    <row r="9" spans="1:11" ht="30">
      <c r="A9" s="18" t="s">
        <v>44</v>
      </c>
      <c r="B9" s="70" t="s">
        <v>105</v>
      </c>
      <c r="C9" s="46">
        <v>1</v>
      </c>
      <c r="D9" s="46" t="s">
        <v>2</v>
      </c>
      <c r="E9" s="180"/>
      <c r="F9" s="100">
        <f t="shared" si="0"/>
        <v>0</v>
      </c>
      <c r="G9" s="92" t="s">
        <v>161</v>
      </c>
      <c r="H9" s="174"/>
      <c r="I9" s="149"/>
      <c r="J9" s="149"/>
      <c r="K9" s="149"/>
    </row>
    <row r="10" spans="1:11" ht="60">
      <c r="A10" s="18" t="s">
        <v>47</v>
      </c>
      <c r="B10" s="77" t="s">
        <v>106</v>
      </c>
      <c r="C10" s="78">
        <v>1</v>
      </c>
      <c r="D10" s="78" t="s">
        <v>2</v>
      </c>
      <c r="E10" s="181"/>
      <c r="F10" s="100">
        <f t="shared" si="0"/>
        <v>0</v>
      </c>
      <c r="G10" s="81" t="s">
        <v>149</v>
      </c>
      <c r="H10" s="173"/>
      <c r="I10" s="149"/>
      <c r="J10" s="149"/>
      <c r="K10" s="149"/>
    </row>
    <row r="11" spans="1:11" ht="150">
      <c r="A11" s="18" t="s">
        <v>49</v>
      </c>
      <c r="B11" s="77" t="s">
        <v>107</v>
      </c>
      <c r="C11" s="78">
        <v>1</v>
      </c>
      <c r="D11" s="78" t="s">
        <v>67</v>
      </c>
      <c r="E11" s="181"/>
      <c r="F11" s="101">
        <f t="shared" si="0"/>
        <v>0</v>
      </c>
      <c r="G11" s="81" t="s">
        <v>150</v>
      </c>
      <c r="H11" s="175"/>
      <c r="I11" s="149"/>
      <c r="J11" s="149"/>
      <c r="K11" s="149"/>
    </row>
    <row r="12" spans="1:11" ht="60">
      <c r="A12" s="18" t="s">
        <v>52</v>
      </c>
      <c r="B12" s="77" t="s">
        <v>48</v>
      </c>
      <c r="C12" s="78">
        <v>1</v>
      </c>
      <c r="D12" s="78" t="s">
        <v>2</v>
      </c>
      <c r="E12" s="181"/>
      <c r="F12" s="101">
        <f t="shared" si="0"/>
        <v>0</v>
      </c>
      <c r="G12" s="77" t="s">
        <v>168</v>
      </c>
      <c r="H12" s="175"/>
      <c r="I12" s="149"/>
      <c r="J12" s="150"/>
      <c r="K12" s="149"/>
    </row>
    <row r="13" spans="1:11" ht="30">
      <c r="A13" s="102" t="s">
        <v>55</v>
      </c>
      <c r="B13" s="77" t="s">
        <v>108</v>
      </c>
      <c r="C13" s="78">
        <v>1</v>
      </c>
      <c r="D13" s="78" t="s">
        <v>2</v>
      </c>
      <c r="E13" s="181"/>
      <c r="F13" s="101">
        <f t="shared" si="0"/>
        <v>0</v>
      </c>
      <c r="G13" s="81" t="s">
        <v>151</v>
      </c>
      <c r="H13" s="175"/>
      <c r="I13" s="149"/>
      <c r="J13" s="149"/>
      <c r="K13" s="149"/>
    </row>
    <row r="14" spans="1:11" ht="90">
      <c r="A14" s="103" t="s">
        <v>58</v>
      </c>
      <c r="B14" s="104" t="s">
        <v>109</v>
      </c>
      <c r="C14" s="98">
        <v>1</v>
      </c>
      <c r="D14" s="98" t="s">
        <v>2</v>
      </c>
      <c r="E14" s="182"/>
      <c r="F14" s="105">
        <f t="shared" si="0"/>
        <v>0</v>
      </c>
      <c r="G14" s="104" t="s">
        <v>152</v>
      </c>
      <c r="H14" s="176"/>
      <c r="I14" s="149"/>
      <c r="J14" s="149"/>
      <c r="K14" s="149"/>
    </row>
    <row r="15" spans="1:11" ht="120">
      <c r="A15" s="103" t="s">
        <v>61</v>
      </c>
      <c r="B15" s="104" t="s">
        <v>110</v>
      </c>
      <c r="C15" s="98">
        <v>1</v>
      </c>
      <c r="D15" s="98" t="s">
        <v>67</v>
      </c>
      <c r="E15" s="182"/>
      <c r="F15" s="105">
        <f>C15*E15</f>
        <v>0</v>
      </c>
      <c r="G15" s="106" t="s">
        <v>111</v>
      </c>
      <c r="H15" s="176"/>
      <c r="I15" s="149"/>
      <c r="J15" s="149"/>
      <c r="K15" s="149"/>
    </row>
    <row r="16" spans="1:11" ht="15">
      <c r="A16" s="115" t="s">
        <v>63</v>
      </c>
      <c r="B16" s="120" t="s">
        <v>112</v>
      </c>
      <c r="C16" s="117"/>
      <c r="D16" s="117"/>
      <c r="E16" s="160"/>
      <c r="F16" s="51"/>
      <c r="G16" s="52"/>
      <c r="H16" s="177"/>
      <c r="I16" s="149"/>
      <c r="J16" s="149"/>
      <c r="K16" s="149"/>
    </row>
    <row r="17" spans="1:11" ht="30">
      <c r="A17" s="18" t="s">
        <v>65</v>
      </c>
      <c r="B17" s="45" t="s">
        <v>113</v>
      </c>
      <c r="C17" s="86">
        <v>1</v>
      </c>
      <c r="D17" s="86" t="s">
        <v>67</v>
      </c>
      <c r="E17" s="161"/>
      <c r="F17" s="89">
        <f aca="true" t="shared" si="1" ref="F17:F19">C17*E17</f>
        <v>0</v>
      </c>
      <c r="G17" s="85" t="s">
        <v>153</v>
      </c>
      <c r="H17" s="178"/>
      <c r="I17" s="149"/>
      <c r="J17" s="149"/>
      <c r="K17" s="149"/>
    </row>
    <row r="18" spans="1:11" ht="30">
      <c r="A18" s="18" t="s">
        <v>68</v>
      </c>
      <c r="B18" s="45" t="s">
        <v>114</v>
      </c>
      <c r="C18" s="46">
        <v>30</v>
      </c>
      <c r="D18" s="46" t="s">
        <v>8</v>
      </c>
      <c r="E18" s="162"/>
      <c r="F18" s="89">
        <f t="shared" si="1"/>
        <v>0</v>
      </c>
      <c r="G18" s="45" t="s">
        <v>154</v>
      </c>
      <c r="H18" s="174"/>
      <c r="I18" s="149"/>
      <c r="J18" s="149"/>
      <c r="K18" s="149"/>
    </row>
    <row r="19" spans="1:11" ht="30">
      <c r="A19" s="18"/>
      <c r="B19" s="45" t="s">
        <v>115</v>
      </c>
      <c r="C19" s="46">
        <v>50</v>
      </c>
      <c r="D19" s="46" t="s">
        <v>8</v>
      </c>
      <c r="E19" s="162"/>
      <c r="F19" s="89">
        <f t="shared" si="1"/>
        <v>0</v>
      </c>
      <c r="G19" s="45" t="s">
        <v>155</v>
      </c>
      <c r="H19" s="174"/>
      <c r="I19" s="149"/>
      <c r="J19" s="149"/>
      <c r="K19" s="149"/>
    </row>
    <row r="20" spans="1:11" ht="15">
      <c r="A20" s="115" t="s">
        <v>116</v>
      </c>
      <c r="B20" s="50" t="s">
        <v>117</v>
      </c>
      <c r="C20" s="37"/>
      <c r="D20" s="37"/>
      <c r="E20" s="160"/>
      <c r="F20" s="51"/>
      <c r="G20" s="52"/>
      <c r="H20" s="177"/>
      <c r="I20" s="149"/>
      <c r="J20" s="149"/>
      <c r="K20" s="149"/>
    </row>
    <row r="21" spans="1:11" ht="30">
      <c r="A21" s="18" t="s">
        <v>118</v>
      </c>
      <c r="B21" s="90" t="s">
        <v>15</v>
      </c>
      <c r="C21" s="71">
        <v>5</v>
      </c>
      <c r="D21" s="71" t="s">
        <v>9</v>
      </c>
      <c r="E21" s="163"/>
      <c r="F21" s="91">
        <f aca="true" t="shared" si="2" ref="F21:F25">C21*E21</f>
        <v>0</v>
      </c>
      <c r="G21" s="90"/>
      <c r="H21" s="179"/>
      <c r="I21" s="149"/>
      <c r="J21" s="149"/>
      <c r="K21" s="149"/>
    </row>
    <row r="22" spans="1:11" ht="15">
      <c r="A22" s="18" t="s">
        <v>119</v>
      </c>
      <c r="B22" s="90" t="s">
        <v>16</v>
      </c>
      <c r="C22" s="71">
        <v>4</v>
      </c>
      <c r="D22" s="71" t="s">
        <v>9</v>
      </c>
      <c r="E22" s="163"/>
      <c r="F22" s="91">
        <f t="shared" si="2"/>
        <v>0</v>
      </c>
      <c r="G22" s="90"/>
      <c r="H22" s="179"/>
      <c r="I22" s="149"/>
      <c r="J22" s="149"/>
      <c r="K22" s="149"/>
    </row>
    <row r="23" spans="1:11" ht="15">
      <c r="A23" s="18" t="s">
        <v>120</v>
      </c>
      <c r="B23" s="90" t="s">
        <v>17</v>
      </c>
      <c r="C23" s="71">
        <v>14</v>
      </c>
      <c r="D23" s="71" t="s">
        <v>9</v>
      </c>
      <c r="E23" s="163"/>
      <c r="F23" s="91">
        <f t="shared" si="2"/>
        <v>0</v>
      </c>
      <c r="G23" s="90"/>
      <c r="H23" s="179"/>
      <c r="I23" s="149"/>
      <c r="J23" s="149"/>
      <c r="K23" s="149"/>
    </row>
    <row r="24" spans="1:11" ht="15">
      <c r="A24" s="18" t="s">
        <v>121</v>
      </c>
      <c r="B24" s="90" t="s">
        <v>18</v>
      </c>
      <c r="C24" s="71">
        <v>2</v>
      </c>
      <c r="D24" s="71" t="s">
        <v>9</v>
      </c>
      <c r="E24" s="163"/>
      <c r="F24" s="91">
        <f t="shared" si="2"/>
        <v>0</v>
      </c>
      <c r="G24" s="90"/>
      <c r="H24" s="179"/>
      <c r="I24" s="149"/>
      <c r="J24" s="149"/>
      <c r="K24" s="149"/>
    </row>
    <row r="25" spans="1:11" ht="15">
      <c r="A25" s="18" t="s">
        <v>122</v>
      </c>
      <c r="B25" s="90" t="s">
        <v>19</v>
      </c>
      <c r="C25" s="71">
        <v>1</v>
      </c>
      <c r="D25" s="71" t="s">
        <v>9</v>
      </c>
      <c r="E25" s="163"/>
      <c r="F25" s="91">
        <f t="shared" si="2"/>
        <v>0</v>
      </c>
      <c r="G25" s="90"/>
      <c r="H25" s="179"/>
      <c r="I25" s="149"/>
      <c r="J25" s="149"/>
      <c r="K25" s="149"/>
    </row>
    <row r="26" spans="1:11" ht="15.75" thickBot="1">
      <c r="A26" s="107"/>
      <c r="B26" s="108"/>
      <c r="C26" s="109"/>
      <c r="D26" s="109"/>
      <c r="E26" s="110"/>
      <c r="F26" s="110"/>
      <c r="G26" s="108"/>
      <c r="H26" s="99"/>
      <c r="I26" s="149"/>
      <c r="J26" s="149"/>
      <c r="K26" s="149"/>
    </row>
    <row r="27" spans="1:11" ht="15">
      <c r="A27" s="24"/>
      <c r="B27" s="25"/>
      <c r="C27" s="31"/>
      <c r="D27" s="31"/>
      <c r="E27" s="26"/>
      <c r="F27" s="26"/>
      <c r="G27" s="25"/>
      <c r="H27" s="32"/>
      <c r="I27" s="149"/>
      <c r="J27" s="149"/>
      <c r="K27" s="149"/>
    </row>
    <row r="28" spans="1:11" ht="15">
      <c r="A28" s="24"/>
      <c r="B28" s="25"/>
      <c r="C28" s="31"/>
      <c r="D28" s="31"/>
      <c r="E28" s="26"/>
      <c r="F28" s="59">
        <f>SUM(F8:F26)</f>
        <v>0</v>
      </c>
      <c r="G28" s="60" t="s">
        <v>36</v>
      </c>
      <c r="H28" s="32"/>
      <c r="I28" s="149"/>
      <c r="J28" s="149"/>
      <c r="K28" s="149"/>
    </row>
    <row r="29" spans="9:11" ht="15">
      <c r="I29" s="149"/>
      <c r="J29" s="149"/>
      <c r="K29" s="149"/>
    </row>
  </sheetData>
  <sheetProtection algorithmName="SHA-512" hashValue="pz64KiDcW/ZBIU9iJG6kNUNTstIIcYM8IjHgtB3KiPzF0Up4ztdA+StwJX8v9Et5J3GqAEvDplUCfUXgalfhow==" saltValue="Y2KfOLwYG09xcQ8Wyyaxfw==" spinCount="100000" sheet="1" objects="1" scenarios="1"/>
  <printOptions horizontalCentered="1"/>
  <pageMargins left="0.31496062992125984" right="0.31496062992125984" top="0.7874015748031497" bottom="0.984251968503937" header="0.31496062992125984" footer="0.3937007874015748"/>
  <pageSetup fitToHeight="0" fitToWidth="1" horizontalDpi="600" verticalDpi="600" orientation="landscape" paperSize="9" scale="80" r:id="rId1"/>
  <headerFooter>
    <oddFooter>&amp;CStránka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topLeftCell="A1">
      <selection activeCell="E8" sqref="E8"/>
    </sheetView>
  </sheetViews>
  <sheetFormatPr defaultColWidth="9.00390625" defaultRowHeight="15"/>
  <cols>
    <col min="1" max="1" width="13.00390625" style="1" bestFit="1" customWidth="1"/>
    <col min="2" max="2" width="30.00390625" style="1" bestFit="1" customWidth="1"/>
    <col min="3" max="3" width="10.57421875" style="2" customWidth="1"/>
    <col min="4" max="4" width="9.00390625" style="1" customWidth="1"/>
    <col min="5" max="5" width="11.7109375" style="1" bestFit="1" customWidth="1"/>
    <col min="6" max="6" width="12.8515625" style="1" bestFit="1" customWidth="1"/>
    <col min="7" max="7" width="56.8515625" style="1" customWidth="1"/>
    <col min="8" max="8" width="30.140625" style="1" bestFit="1" customWidth="1"/>
    <col min="9" max="16384" width="9.00390625" style="1" customWidth="1"/>
  </cols>
  <sheetData>
    <row r="1" spans="1:8" ht="15.75" thickTop="1">
      <c r="A1" s="111" t="s">
        <v>29</v>
      </c>
      <c r="B1" s="27" t="s">
        <v>30</v>
      </c>
      <c r="C1" s="28"/>
      <c r="D1" s="29"/>
      <c r="E1" s="29"/>
      <c r="F1" s="29"/>
      <c r="G1" s="29"/>
      <c r="H1" s="30"/>
    </row>
    <row r="2" spans="1:8" ht="15">
      <c r="A2" s="124" t="s">
        <v>31</v>
      </c>
      <c r="B2" s="122" t="s">
        <v>101</v>
      </c>
      <c r="C2" s="31"/>
      <c r="D2" s="32"/>
      <c r="E2" s="32"/>
      <c r="F2" s="32"/>
      <c r="G2" s="32"/>
      <c r="H2" s="33"/>
    </row>
    <row r="3" spans="1:8" ht="15">
      <c r="A3" s="124" t="s">
        <v>33</v>
      </c>
      <c r="B3" s="122" t="s">
        <v>127</v>
      </c>
      <c r="C3" s="31"/>
      <c r="D3" s="32"/>
      <c r="E3" s="32"/>
      <c r="F3" s="32"/>
      <c r="G3" s="32"/>
      <c r="H3" s="33"/>
    </row>
    <row r="4" spans="1:8" ht="15.75" thickBot="1">
      <c r="A4" s="125" t="s">
        <v>103</v>
      </c>
      <c r="B4" s="126" t="s">
        <v>93</v>
      </c>
      <c r="C4" s="31"/>
      <c r="D4" s="32"/>
      <c r="E4" s="32"/>
      <c r="F4" s="32"/>
      <c r="G4" s="32"/>
      <c r="H4" s="33"/>
    </row>
    <row r="5" spans="1:8" ht="15">
      <c r="A5" s="34"/>
      <c r="C5" s="31"/>
      <c r="D5" s="32"/>
      <c r="E5" s="32"/>
      <c r="F5" s="32"/>
      <c r="G5" s="32"/>
      <c r="H5" s="33"/>
    </row>
    <row r="6" spans="1:8" ht="45">
      <c r="A6" s="61" t="s">
        <v>38</v>
      </c>
      <c r="B6" s="62" t="s">
        <v>3</v>
      </c>
      <c r="C6" s="62" t="s">
        <v>0</v>
      </c>
      <c r="D6" s="62" t="s">
        <v>1</v>
      </c>
      <c r="E6" s="62" t="s">
        <v>4</v>
      </c>
      <c r="F6" s="62" t="s">
        <v>5</v>
      </c>
      <c r="G6" s="62" t="s">
        <v>6</v>
      </c>
      <c r="H6" s="63" t="s">
        <v>39</v>
      </c>
    </row>
    <row r="7" spans="1:10" ht="15">
      <c r="A7" s="35" t="s">
        <v>40</v>
      </c>
      <c r="B7" s="36" t="s">
        <v>104</v>
      </c>
      <c r="C7" s="37"/>
      <c r="D7" s="38"/>
      <c r="E7" s="38"/>
      <c r="F7" s="38"/>
      <c r="G7" s="38"/>
      <c r="H7" s="39"/>
      <c r="I7" s="149"/>
      <c r="J7" s="149"/>
    </row>
    <row r="8" spans="1:10" ht="90">
      <c r="A8" s="53" t="s">
        <v>42</v>
      </c>
      <c r="B8" s="70" t="s">
        <v>94</v>
      </c>
      <c r="C8" s="71">
        <v>2</v>
      </c>
      <c r="D8" s="71" t="s">
        <v>2</v>
      </c>
      <c r="E8" s="157"/>
      <c r="F8" s="72">
        <f aca="true" t="shared" si="0" ref="F8">C8*E8</f>
        <v>0</v>
      </c>
      <c r="G8" s="90" t="s">
        <v>169</v>
      </c>
      <c r="H8" s="170"/>
      <c r="I8" s="149"/>
      <c r="J8" s="149"/>
    </row>
    <row r="9" spans="1:10" ht="15.75" thickBot="1">
      <c r="A9" s="54"/>
      <c r="B9" s="55"/>
      <c r="C9" s="56"/>
      <c r="D9" s="56"/>
      <c r="E9" s="57"/>
      <c r="F9" s="57"/>
      <c r="G9" s="55"/>
      <c r="H9" s="58"/>
      <c r="I9" s="149"/>
      <c r="J9" s="149"/>
    </row>
    <row r="10" spans="1:8" ht="15.75" thickTop="1">
      <c r="A10" s="24"/>
      <c r="B10" s="25"/>
      <c r="C10" s="31"/>
      <c r="D10" s="31"/>
      <c r="E10" s="26"/>
      <c r="F10" s="26"/>
      <c r="G10" s="25"/>
      <c r="H10" s="32"/>
    </row>
    <row r="11" spans="1:8" ht="15">
      <c r="A11" s="24"/>
      <c r="B11" s="25"/>
      <c r="C11" s="31"/>
      <c r="D11" s="31"/>
      <c r="E11" s="26"/>
      <c r="F11" s="59">
        <f>SUM(F8:F10)</f>
        <v>0</v>
      </c>
      <c r="G11" s="60" t="s">
        <v>36</v>
      </c>
      <c r="H11" s="32"/>
    </row>
  </sheetData>
  <sheetProtection algorithmName="SHA-512" hashValue="1d0oOafNJa86PoKdaOFibAfq54HCzrSI0GTxIH49fW8c+U7oznqCzg/JrtPhZmYO2dDvNQ+pUektTZ11WMIvlg==" saltValue="CTntHrnXm0iDafI3Y6H+Ag==" spinCount="100000" sheet="1" objects="1" scenarios="1"/>
  <printOptions horizontalCentered="1"/>
  <pageMargins left="0.31496062992125984" right="0.31496062992125984" top="0.7874015748031497" bottom="0.984251968503937" header="0.31496062992125984" footer="0.3937007874015748"/>
  <pageSetup fitToHeight="0" fitToWidth="1" horizontalDpi="600" verticalDpi="600" orientation="landscape" paperSize="9" scale="81" r:id="rId1"/>
  <headerFooter>
    <oddFooter>&amp;CStránka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topLeftCell="A1">
      <selection activeCell="E8" sqref="E8"/>
    </sheetView>
  </sheetViews>
  <sheetFormatPr defaultColWidth="9.00390625" defaultRowHeight="15"/>
  <cols>
    <col min="1" max="1" width="13.00390625" style="1" bestFit="1" customWidth="1"/>
    <col min="2" max="2" width="36.28125" style="1" bestFit="1" customWidth="1"/>
    <col min="3" max="3" width="9.7109375" style="2" customWidth="1"/>
    <col min="4" max="4" width="9.00390625" style="1" customWidth="1"/>
    <col min="5" max="5" width="11.7109375" style="1" bestFit="1" customWidth="1"/>
    <col min="6" max="6" width="14.57421875" style="1" bestFit="1" customWidth="1"/>
    <col min="7" max="7" width="56.8515625" style="1" customWidth="1"/>
    <col min="8" max="8" width="30.140625" style="1" bestFit="1" customWidth="1"/>
    <col min="9" max="9" width="17.57421875" style="1" customWidth="1"/>
    <col min="10" max="16384" width="9.00390625" style="1" customWidth="1"/>
  </cols>
  <sheetData>
    <row r="1" spans="1:8" ht="15.75" thickTop="1">
      <c r="A1" s="111" t="s">
        <v>29</v>
      </c>
      <c r="B1" s="27" t="s">
        <v>30</v>
      </c>
      <c r="C1" s="28"/>
      <c r="D1" s="29"/>
      <c r="E1" s="29"/>
      <c r="F1" s="29"/>
      <c r="G1" s="29"/>
      <c r="H1" s="30"/>
    </row>
    <row r="2" spans="1:8" ht="15">
      <c r="A2" s="124" t="s">
        <v>31</v>
      </c>
      <c r="B2" s="122" t="s">
        <v>128</v>
      </c>
      <c r="C2" s="31"/>
      <c r="D2" s="32"/>
      <c r="E2" s="32"/>
      <c r="F2" s="32"/>
      <c r="G2" s="32"/>
      <c r="H2" s="33"/>
    </row>
    <row r="3" spans="1:8" ht="15">
      <c r="A3" s="124" t="s">
        <v>33</v>
      </c>
      <c r="B3" s="122" t="s">
        <v>129</v>
      </c>
      <c r="C3" s="31"/>
      <c r="D3" s="32"/>
      <c r="E3" s="32"/>
      <c r="F3" s="32"/>
      <c r="G3" s="32"/>
      <c r="H3" s="33"/>
    </row>
    <row r="4" spans="1:8" ht="15.75" thickBot="1">
      <c r="A4" s="125" t="s">
        <v>103</v>
      </c>
      <c r="B4" s="126" t="s">
        <v>28</v>
      </c>
      <c r="C4" s="31"/>
      <c r="D4" s="32"/>
      <c r="E4" s="32"/>
      <c r="F4" s="32"/>
      <c r="G4" s="32"/>
      <c r="H4" s="33"/>
    </row>
    <row r="5" spans="1:8" ht="15">
      <c r="A5" s="34"/>
      <c r="C5" s="31"/>
      <c r="D5" s="32"/>
      <c r="E5" s="32"/>
      <c r="F5" s="32"/>
      <c r="G5" s="32"/>
      <c r="H5" s="33"/>
    </row>
    <row r="6" spans="1:10" ht="45">
      <c r="A6" s="61" t="s">
        <v>38</v>
      </c>
      <c r="B6" s="62" t="s">
        <v>3</v>
      </c>
      <c r="C6" s="62" t="s">
        <v>0</v>
      </c>
      <c r="D6" s="62" t="s">
        <v>1</v>
      </c>
      <c r="E6" s="62" t="s">
        <v>4</v>
      </c>
      <c r="F6" s="62" t="s">
        <v>5</v>
      </c>
      <c r="G6" s="62" t="s">
        <v>6</v>
      </c>
      <c r="H6" s="63" t="s">
        <v>39</v>
      </c>
      <c r="J6" s="5"/>
    </row>
    <row r="7" spans="1:10" ht="15">
      <c r="A7" s="35" t="s">
        <v>40</v>
      </c>
      <c r="B7" s="36" t="s">
        <v>104</v>
      </c>
      <c r="C7" s="37"/>
      <c r="D7" s="38"/>
      <c r="E7" s="38"/>
      <c r="F7" s="38"/>
      <c r="G7" s="38"/>
      <c r="H7" s="39"/>
      <c r="J7" s="5"/>
    </row>
    <row r="8" spans="1:13" ht="45">
      <c r="A8" s="40" t="s">
        <v>42</v>
      </c>
      <c r="B8" s="41" t="s">
        <v>20</v>
      </c>
      <c r="C8" s="42">
        <v>7</v>
      </c>
      <c r="D8" s="42" t="s">
        <v>2</v>
      </c>
      <c r="E8" s="183"/>
      <c r="F8" s="43">
        <f>C8*E8</f>
        <v>0</v>
      </c>
      <c r="G8" s="41" t="s">
        <v>137</v>
      </c>
      <c r="H8" s="186"/>
      <c r="I8" s="149"/>
      <c r="J8" s="151"/>
      <c r="K8" s="149"/>
      <c r="L8" s="149"/>
      <c r="M8" s="149"/>
    </row>
    <row r="9" spans="1:13" ht="105">
      <c r="A9" s="44" t="s">
        <v>44</v>
      </c>
      <c r="B9" s="45" t="s">
        <v>21</v>
      </c>
      <c r="C9" s="46">
        <v>7</v>
      </c>
      <c r="D9" s="46" t="s">
        <v>2</v>
      </c>
      <c r="E9" s="184"/>
      <c r="F9" s="47">
        <f aca="true" t="shared" si="0" ref="F9:F18">C9*E9</f>
        <v>0</v>
      </c>
      <c r="G9" s="45" t="s">
        <v>165</v>
      </c>
      <c r="H9" s="170"/>
      <c r="I9" s="155"/>
      <c r="J9" s="150"/>
      <c r="K9" s="149"/>
      <c r="L9" s="149"/>
      <c r="M9" s="149"/>
    </row>
    <row r="10" spans="1:13" ht="30">
      <c r="A10" s="44" t="s">
        <v>47</v>
      </c>
      <c r="B10" s="45" t="s">
        <v>12</v>
      </c>
      <c r="C10" s="46">
        <v>7</v>
      </c>
      <c r="D10" s="46" t="s">
        <v>2</v>
      </c>
      <c r="E10" s="184"/>
      <c r="F10" s="47">
        <f t="shared" si="0"/>
        <v>0</v>
      </c>
      <c r="G10" s="45" t="s">
        <v>138</v>
      </c>
      <c r="H10" s="170"/>
      <c r="I10" s="149"/>
      <c r="J10" s="156"/>
      <c r="K10" s="149"/>
      <c r="L10" s="149"/>
      <c r="M10" s="149"/>
    </row>
    <row r="11" spans="1:13" ht="90">
      <c r="A11" s="44" t="s">
        <v>49</v>
      </c>
      <c r="B11" s="45" t="s">
        <v>22</v>
      </c>
      <c r="C11" s="46">
        <v>7</v>
      </c>
      <c r="D11" s="46" t="s">
        <v>2</v>
      </c>
      <c r="E11" s="184"/>
      <c r="F11" s="47">
        <f t="shared" si="0"/>
        <v>0</v>
      </c>
      <c r="G11" s="45" t="s">
        <v>139</v>
      </c>
      <c r="H11" s="170"/>
      <c r="I11" s="149"/>
      <c r="J11" s="150"/>
      <c r="K11" s="149"/>
      <c r="L11" s="149"/>
      <c r="M11" s="149"/>
    </row>
    <row r="12" spans="1:13" ht="105">
      <c r="A12" s="44" t="s">
        <v>52</v>
      </c>
      <c r="B12" s="45" t="s">
        <v>23</v>
      </c>
      <c r="C12" s="46">
        <v>7</v>
      </c>
      <c r="D12" s="46" t="s">
        <v>2</v>
      </c>
      <c r="E12" s="184"/>
      <c r="F12" s="47">
        <f t="shared" si="0"/>
        <v>0</v>
      </c>
      <c r="G12" s="45" t="s">
        <v>140</v>
      </c>
      <c r="H12" s="170"/>
      <c r="I12" s="149"/>
      <c r="J12" s="150"/>
      <c r="K12" s="149"/>
      <c r="L12" s="149"/>
      <c r="M12" s="149"/>
    </row>
    <row r="13" spans="1:13" ht="75">
      <c r="A13" s="44" t="s">
        <v>55</v>
      </c>
      <c r="B13" s="45" t="s">
        <v>24</v>
      </c>
      <c r="C13" s="46">
        <v>14</v>
      </c>
      <c r="D13" s="46" t="s">
        <v>2</v>
      </c>
      <c r="E13" s="184"/>
      <c r="F13" s="47">
        <f t="shared" si="0"/>
        <v>0</v>
      </c>
      <c r="G13" s="45" t="s">
        <v>141</v>
      </c>
      <c r="H13" s="170"/>
      <c r="I13" s="153"/>
      <c r="J13" s="150"/>
      <c r="K13" s="149"/>
      <c r="L13" s="149"/>
      <c r="M13" s="149"/>
    </row>
    <row r="14" spans="1:13" ht="135">
      <c r="A14" s="44" t="s">
        <v>58</v>
      </c>
      <c r="B14" s="45" t="s">
        <v>25</v>
      </c>
      <c r="C14" s="46">
        <v>7</v>
      </c>
      <c r="D14" s="46" t="s">
        <v>2</v>
      </c>
      <c r="E14" s="184"/>
      <c r="F14" s="47">
        <f t="shared" si="0"/>
        <v>0</v>
      </c>
      <c r="G14" s="45" t="s">
        <v>142</v>
      </c>
      <c r="H14" s="170"/>
      <c r="I14" s="149"/>
      <c r="J14" s="154"/>
      <c r="K14" s="149"/>
      <c r="L14" s="149"/>
      <c r="M14" s="149"/>
    </row>
    <row r="15" spans="1:13" ht="45">
      <c r="A15" s="44" t="s">
        <v>61</v>
      </c>
      <c r="B15" s="45" t="s">
        <v>26</v>
      </c>
      <c r="C15" s="46">
        <v>7</v>
      </c>
      <c r="D15" s="46" t="s">
        <v>2</v>
      </c>
      <c r="E15" s="184"/>
      <c r="F15" s="47">
        <f t="shared" si="0"/>
        <v>0</v>
      </c>
      <c r="G15" s="45" t="s">
        <v>143</v>
      </c>
      <c r="H15" s="187"/>
      <c r="I15" s="149"/>
      <c r="J15" s="154"/>
      <c r="K15" s="149"/>
      <c r="L15" s="149"/>
      <c r="M15" s="149"/>
    </row>
    <row r="16" spans="1:13" ht="45">
      <c r="A16" s="44" t="s">
        <v>76</v>
      </c>
      <c r="B16" s="45" t="s">
        <v>14</v>
      </c>
      <c r="C16" s="46">
        <v>7</v>
      </c>
      <c r="D16" s="46" t="s">
        <v>2</v>
      </c>
      <c r="E16" s="184"/>
      <c r="F16" s="47">
        <f t="shared" si="0"/>
        <v>0</v>
      </c>
      <c r="G16" s="45" t="s">
        <v>144</v>
      </c>
      <c r="H16" s="170"/>
      <c r="I16" s="149"/>
      <c r="J16" s="154"/>
      <c r="K16" s="149"/>
      <c r="L16" s="149"/>
      <c r="M16" s="149"/>
    </row>
    <row r="17" spans="1:13" ht="45">
      <c r="A17" s="44" t="s">
        <v>77</v>
      </c>
      <c r="B17" s="45" t="s">
        <v>13</v>
      </c>
      <c r="C17" s="46">
        <v>7</v>
      </c>
      <c r="D17" s="46" t="s">
        <v>2</v>
      </c>
      <c r="E17" s="184"/>
      <c r="F17" s="47">
        <f t="shared" si="0"/>
        <v>0</v>
      </c>
      <c r="G17" s="45" t="s">
        <v>145</v>
      </c>
      <c r="H17" s="167"/>
      <c r="I17" s="149"/>
      <c r="J17" s="154"/>
      <c r="K17" s="149"/>
      <c r="L17" s="149"/>
      <c r="M17" s="149"/>
    </row>
    <row r="18" spans="1:13" ht="30">
      <c r="A18" s="44" t="s">
        <v>130</v>
      </c>
      <c r="B18" s="48" t="s">
        <v>27</v>
      </c>
      <c r="C18" s="49">
        <v>7</v>
      </c>
      <c r="D18" s="49" t="s">
        <v>2</v>
      </c>
      <c r="E18" s="185"/>
      <c r="F18" s="47">
        <f t="shared" si="0"/>
        <v>0</v>
      </c>
      <c r="G18" s="48" t="s">
        <v>146</v>
      </c>
      <c r="H18" s="188"/>
      <c r="I18" s="149"/>
      <c r="J18" s="150"/>
      <c r="K18" s="149"/>
      <c r="L18" s="149"/>
      <c r="M18" s="149"/>
    </row>
    <row r="19" spans="1:13" ht="15">
      <c r="A19" s="35" t="s">
        <v>63</v>
      </c>
      <c r="B19" s="50" t="s">
        <v>112</v>
      </c>
      <c r="C19" s="37"/>
      <c r="D19" s="37"/>
      <c r="E19" s="160"/>
      <c r="F19" s="51"/>
      <c r="G19" s="52"/>
      <c r="H19" s="168"/>
      <c r="I19" s="149"/>
      <c r="J19" s="149"/>
      <c r="K19" s="149"/>
      <c r="L19" s="149"/>
      <c r="M19" s="149"/>
    </row>
    <row r="20" spans="1:13" ht="30">
      <c r="A20" s="53" t="s">
        <v>65</v>
      </c>
      <c r="B20" s="45" t="s">
        <v>10</v>
      </c>
      <c r="C20" s="46">
        <v>230</v>
      </c>
      <c r="D20" s="46" t="s">
        <v>8</v>
      </c>
      <c r="E20" s="184"/>
      <c r="F20" s="47">
        <f>C20*E20</f>
        <v>0</v>
      </c>
      <c r="G20" s="45" t="s">
        <v>131</v>
      </c>
      <c r="H20" s="169"/>
      <c r="I20" s="149"/>
      <c r="J20" s="149"/>
      <c r="K20" s="149"/>
      <c r="L20" s="149"/>
      <c r="M20" s="149"/>
    </row>
    <row r="21" spans="1:13" ht="30">
      <c r="A21" s="53" t="s">
        <v>68</v>
      </c>
      <c r="B21" s="45" t="s">
        <v>11</v>
      </c>
      <c r="C21" s="46">
        <v>230</v>
      </c>
      <c r="D21" s="46" t="s">
        <v>8</v>
      </c>
      <c r="E21" s="184"/>
      <c r="F21" s="47">
        <f>C21*E21</f>
        <v>0</v>
      </c>
      <c r="G21" s="45" t="s">
        <v>132</v>
      </c>
      <c r="H21" s="170"/>
      <c r="I21" s="149"/>
      <c r="J21" s="149"/>
      <c r="K21" s="149"/>
      <c r="L21" s="149"/>
      <c r="M21" s="149"/>
    </row>
    <row r="22" spans="1:13" ht="15">
      <c r="A22" s="35" t="s">
        <v>116</v>
      </c>
      <c r="B22" s="50" t="s">
        <v>117</v>
      </c>
      <c r="C22" s="37"/>
      <c r="D22" s="37"/>
      <c r="E22" s="160"/>
      <c r="F22" s="51"/>
      <c r="G22" s="52"/>
      <c r="H22" s="168"/>
      <c r="I22" s="149"/>
      <c r="J22" s="149"/>
      <c r="K22" s="149"/>
      <c r="L22" s="149"/>
      <c r="M22" s="149"/>
    </row>
    <row r="23" spans="1:13" ht="15">
      <c r="A23" s="53" t="s">
        <v>118</v>
      </c>
      <c r="B23" s="45" t="s">
        <v>15</v>
      </c>
      <c r="C23" s="46">
        <v>28</v>
      </c>
      <c r="D23" s="46" t="s">
        <v>9</v>
      </c>
      <c r="E23" s="184"/>
      <c r="F23" s="47">
        <f aca="true" t="shared" si="1" ref="F23:F27">C23*E23</f>
        <v>0</v>
      </c>
      <c r="G23" s="45"/>
      <c r="H23" s="171"/>
      <c r="I23" s="149"/>
      <c r="J23" s="149"/>
      <c r="K23" s="149"/>
      <c r="L23" s="149"/>
      <c r="M23" s="149"/>
    </row>
    <row r="24" spans="1:13" ht="15">
      <c r="A24" s="53" t="s">
        <v>119</v>
      </c>
      <c r="B24" s="45" t="s">
        <v>16</v>
      </c>
      <c r="C24" s="46">
        <v>29</v>
      </c>
      <c r="D24" s="46" t="s">
        <v>9</v>
      </c>
      <c r="E24" s="184"/>
      <c r="F24" s="47">
        <f t="shared" si="1"/>
        <v>0</v>
      </c>
      <c r="G24" s="45"/>
      <c r="H24" s="171"/>
      <c r="I24" s="149"/>
      <c r="J24" s="149"/>
      <c r="K24" s="149"/>
      <c r="L24" s="149"/>
      <c r="M24" s="149"/>
    </row>
    <row r="25" spans="1:13" ht="15">
      <c r="A25" s="53" t="s">
        <v>120</v>
      </c>
      <c r="B25" s="45" t="s">
        <v>17</v>
      </c>
      <c r="C25" s="46">
        <v>112</v>
      </c>
      <c r="D25" s="46" t="s">
        <v>9</v>
      </c>
      <c r="E25" s="184"/>
      <c r="F25" s="47">
        <f t="shared" si="1"/>
        <v>0</v>
      </c>
      <c r="G25" s="45"/>
      <c r="H25" s="171"/>
      <c r="I25" s="149"/>
      <c r="J25" s="149"/>
      <c r="K25" s="149"/>
      <c r="L25" s="149"/>
      <c r="M25" s="149"/>
    </row>
    <row r="26" spans="1:13" ht="15">
      <c r="A26" s="53" t="s">
        <v>121</v>
      </c>
      <c r="B26" s="45" t="s">
        <v>18</v>
      </c>
      <c r="C26" s="46">
        <v>14</v>
      </c>
      <c r="D26" s="46" t="s">
        <v>9</v>
      </c>
      <c r="E26" s="184"/>
      <c r="F26" s="47">
        <f t="shared" si="1"/>
        <v>0</v>
      </c>
      <c r="G26" s="45"/>
      <c r="H26" s="171"/>
      <c r="I26" s="149"/>
      <c r="J26" s="149"/>
      <c r="K26" s="149"/>
      <c r="L26" s="149"/>
      <c r="M26" s="149"/>
    </row>
    <row r="27" spans="1:13" ht="15">
      <c r="A27" s="53" t="s">
        <v>122</v>
      </c>
      <c r="B27" s="45" t="s">
        <v>19</v>
      </c>
      <c r="C27" s="46">
        <v>7</v>
      </c>
      <c r="D27" s="46" t="s">
        <v>9</v>
      </c>
      <c r="E27" s="184"/>
      <c r="F27" s="47">
        <f t="shared" si="1"/>
        <v>0</v>
      </c>
      <c r="G27" s="45"/>
      <c r="H27" s="171"/>
      <c r="I27" s="149"/>
      <c r="J27" s="149"/>
      <c r="K27" s="149"/>
      <c r="L27" s="149"/>
      <c r="M27" s="149"/>
    </row>
    <row r="28" spans="1:13" ht="15.75" thickBot="1">
      <c r="A28" s="54"/>
      <c r="B28" s="55"/>
      <c r="C28" s="56"/>
      <c r="D28" s="56"/>
      <c r="E28" s="57"/>
      <c r="F28" s="57"/>
      <c r="G28" s="55"/>
      <c r="H28" s="58"/>
      <c r="I28" s="149"/>
      <c r="J28" s="149"/>
      <c r="K28" s="149"/>
      <c r="L28" s="149"/>
      <c r="M28" s="149"/>
    </row>
    <row r="29" ht="15.75" thickTop="1"/>
    <row r="30" spans="6:7" ht="15">
      <c r="F30" s="59">
        <f>SUM(F8:F28)</f>
        <v>0</v>
      </c>
      <c r="G30" s="60" t="s">
        <v>36</v>
      </c>
    </row>
  </sheetData>
  <sheetProtection algorithmName="SHA-512" hashValue="kKb5uEBExoWcPe81OXohv8/u5IVfZJaA8mwpwdTlZEhKf64UOs5Aiux6RHQi4PyeVIhyaC8rurxP4Vgqzdk9nw==" saltValue="O6iUGTa8nz00YwygMcHVIA==" spinCount="100000" sheet="1" objects="1" scenarios="1"/>
  <printOptions horizontalCentered="1"/>
  <pageMargins left="0.31496062992125984" right="0.31496062992125984" top="0.7874015748031497" bottom="0.984251968503937" header="0.31496062992125984" footer="0.3937007874015748"/>
  <pageSetup fitToHeight="0" fitToWidth="1" horizontalDpi="600" verticalDpi="600" orientation="landscape" paperSize="9" scale="77" r:id="rId1"/>
  <headerFooter>
    <oddFooter>&amp;CStránka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topLeftCell="A6">
      <selection activeCell="E8" sqref="E8"/>
    </sheetView>
  </sheetViews>
  <sheetFormatPr defaultColWidth="9.00390625" defaultRowHeight="15"/>
  <cols>
    <col min="1" max="1" width="13.00390625" style="1" bestFit="1" customWidth="1"/>
    <col min="2" max="2" width="41.57421875" style="1" bestFit="1" customWidth="1"/>
    <col min="3" max="3" width="9.28125" style="2" customWidth="1"/>
    <col min="4" max="4" width="9.00390625" style="1" customWidth="1"/>
    <col min="5" max="5" width="13.421875" style="1" customWidth="1"/>
    <col min="6" max="6" width="14.28125" style="1" customWidth="1"/>
    <col min="7" max="7" width="56.8515625" style="1" customWidth="1"/>
    <col min="8" max="8" width="36.140625" style="1" customWidth="1"/>
    <col min="9" max="16384" width="9.00390625" style="1" customWidth="1"/>
  </cols>
  <sheetData>
    <row r="1" spans="1:8" ht="15.75" thickTop="1">
      <c r="A1" s="129" t="s">
        <v>29</v>
      </c>
      <c r="B1" s="130" t="s">
        <v>30</v>
      </c>
      <c r="C1" s="28"/>
      <c r="D1" s="29"/>
      <c r="E1" s="29"/>
      <c r="F1" s="29"/>
      <c r="G1" s="29"/>
      <c r="H1" s="30"/>
    </row>
    <row r="2" spans="1:8" ht="15">
      <c r="A2" s="131" t="s">
        <v>31</v>
      </c>
      <c r="B2" s="121" t="s">
        <v>32</v>
      </c>
      <c r="C2" s="31"/>
      <c r="D2" s="32"/>
      <c r="E2" s="32"/>
      <c r="F2" s="32"/>
      <c r="G2" s="32"/>
      <c r="H2" s="33"/>
    </row>
    <row r="3" spans="1:8" ht="15">
      <c r="A3" s="131" t="s">
        <v>33</v>
      </c>
      <c r="B3" s="122" t="s">
        <v>136</v>
      </c>
      <c r="C3" s="31"/>
      <c r="D3" s="32"/>
      <c r="E3" s="32"/>
      <c r="F3" s="32"/>
      <c r="G3" s="32"/>
      <c r="H3" s="33"/>
    </row>
    <row r="4" spans="1:8" ht="15.75" thickBot="1">
      <c r="A4" s="132" t="s">
        <v>37</v>
      </c>
      <c r="B4" s="133" t="s">
        <v>34</v>
      </c>
      <c r="C4" s="31"/>
      <c r="D4" s="32"/>
      <c r="E4" s="32"/>
      <c r="F4" s="32"/>
      <c r="G4" s="32"/>
      <c r="H4" s="33"/>
    </row>
    <row r="5" spans="1:8" ht="15.75" thickBot="1">
      <c r="A5" s="134"/>
      <c r="B5" s="32"/>
      <c r="C5" s="31"/>
      <c r="D5" s="32"/>
      <c r="E5" s="32"/>
      <c r="F5" s="32"/>
      <c r="G5" s="32"/>
      <c r="H5" s="33"/>
    </row>
    <row r="6" spans="1:8" ht="45">
      <c r="A6" s="135" t="s">
        <v>38</v>
      </c>
      <c r="B6" s="123" t="s">
        <v>3</v>
      </c>
      <c r="C6" s="123" t="s">
        <v>0</v>
      </c>
      <c r="D6" s="123" t="s">
        <v>1</v>
      </c>
      <c r="E6" s="123" t="s">
        <v>4</v>
      </c>
      <c r="F6" s="123" t="s">
        <v>5</v>
      </c>
      <c r="G6" s="123" t="s">
        <v>6</v>
      </c>
      <c r="H6" s="136" t="s">
        <v>39</v>
      </c>
    </row>
    <row r="7" spans="1:8" ht="15">
      <c r="A7" s="35" t="s">
        <v>40</v>
      </c>
      <c r="B7" s="116" t="s">
        <v>41</v>
      </c>
      <c r="C7" s="117"/>
      <c r="D7" s="118"/>
      <c r="E7" s="118"/>
      <c r="F7" s="118"/>
      <c r="G7" s="118"/>
      <c r="H7" s="137"/>
    </row>
    <row r="8" spans="1:10" ht="60">
      <c r="A8" s="138" t="s">
        <v>42</v>
      </c>
      <c r="B8" s="139" t="s">
        <v>43</v>
      </c>
      <c r="C8" s="98">
        <v>1</v>
      </c>
      <c r="D8" s="98" t="s">
        <v>2</v>
      </c>
      <c r="E8" s="182"/>
      <c r="F8" s="105">
        <f aca="true" t="shared" si="0" ref="F8:F15">C8*E8</f>
        <v>0</v>
      </c>
      <c r="G8" s="106" t="s">
        <v>162</v>
      </c>
      <c r="H8" s="190"/>
      <c r="I8" s="149"/>
      <c r="J8" s="149"/>
    </row>
    <row r="9" spans="1:10" ht="30">
      <c r="A9" s="138" t="s">
        <v>44</v>
      </c>
      <c r="B9" s="139" t="s">
        <v>45</v>
      </c>
      <c r="C9" s="98">
        <v>1</v>
      </c>
      <c r="D9" s="98" t="s">
        <v>2</v>
      </c>
      <c r="E9" s="182"/>
      <c r="F9" s="105">
        <f t="shared" si="0"/>
        <v>0</v>
      </c>
      <c r="G9" s="106" t="s">
        <v>46</v>
      </c>
      <c r="H9" s="190"/>
      <c r="I9" s="149"/>
      <c r="J9" s="152"/>
    </row>
    <row r="10" spans="1:10" ht="105">
      <c r="A10" s="138" t="s">
        <v>47</v>
      </c>
      <c r="B10" s="139" t="s">
        <v>48</v>
      </c>
      <c r="C10" s="98">
        <v>1</v>
      </c>
      <c r="D10" s="98" t="s">
        <v>2</v>
      </c>
      <c r="E10" s="182"/>
      <c r="F10" s="105">
        <f t="shared" si="0"/>
        <v>0</v>
      </c>
      <c r="G10" s="106" t="s">
        <v>163</v>
      </c>
      <c r="H10" s="190"/>
      <c r="I10" s="149"/>
      <c r="J10" s="149"/>
    </row>
    <row r="11" spans="1:10" ht="30">
      <c r="A11" s="138" t="s">
        <v>49</v>
      </c>
      <c r="B11" s="139" t="s">
        <v>50</v>
      </c>
      <c r="C11" s="98">
        <v>1</v>
      </c>
      <c r="D11" s="98" t="s">
        <v>2</v>
      </c>
      <c r="E11" s="182"/>
      <c r="F11" s="105">
        <f t="shared" si="0"/>
        <v>0</v>
      </c>
      <c r="G11" s="106" t="s">
        <v>51</v>
      </c>
      <c r="H11" s="190"/>
      <c r="I11" s="149"/>
      <c r="J11" s="149"/>
    </row>
    <row r="12" spans="1:10" ht="30">
      <c r="A12" s="138" t="s">
        <v>52</v>
      </c>
      <c r="B12" s="139" t="s">
        <v>53</v>
      </c>
      <c r="C12" s="98">
        <v>1</v>
      </c>
      <c r="D12" s="98" t="s">
        <v>2</v>
      </c>
      <c r="E12" s="182"/>
      <c r="F12" s="105">
        <f t="shared" si="0"/>
        <v>0</v>
      </c>
      <c r="G12" s="106" t="s">
        <v>54</v>
      </c>
      <c r="H12" s="190"/>
      <c r="I12" s="149"/>
      <c r="J12" s="149"/>
    </row>
    <row r="13" spans="1:10" ht="30">
      <c r="A13" s="138" t="s">
        <v>55</v>
      </c>
      <c r="B13" s="139" t="s">
        <v>56</v>
      </c>
      <c r="C13" s="98">
        <v>1</v>
      </c>
      <c r="D13" s="98" t="s">
        <v>2</v>
      </c>
      <c r="E13" s="182"/>
      <c r="F13" s="105">
        <f t="shared" si="0"/>
        <v>0</v>
      </c>
      <c r="G13" s="106" t="s">
        <v>57</v>
      </c>
      <c r="H13" s="190"/>
      <c r="I13" s="149"/>
      <c r="J13" s="149"/>
    </row>
    <row r="14" spans="1:11" ht="45">
      <c r="A14" s="138" t="s">
        <v>58</v>
      </c>
      <c r="B14" s="139" t="s">
        <v>59</v>
      </c>
      <c r="C14" s="98">
        <v>1</v>
      </c>
      <c r="D14" s="98" t="s">
        <v>2</v>
      </c>
      <c r="E14" s="182"/>
      <c r="F14" s="105">
        <f t="shared" si="0"/>
        <v>0</v>
      </c>
      <c r="G14" s="106" t="s">
        <v>170</v>
      </c>
      <c r="H14" s="190"/>
      <c r="I14" s="149"/>
      <c r="J14" s="150"/>
      <c r="K14" s="5"/>
    </row>
    <row r="15" spans="1:11" ht="45">
      <c r="A15" s="138" t="s">
        <v>61</v>
      </c>
      <c r="B15" s="139" t="s">
        <v>59</v>
      </c>
      <c r="C15" s="98">
        <v>1</v>
      </c>
      <c r="D15" s="98" t="s">
        <v>2</v>
      </c>
      <c r="E15" s="182"/>
      <c r="F15" s="105">
        <f t="shared" si="0"/>
        <v>0</v>
      </c>
      <c r="G15" s="106" t="s">
        <v>171</v>
      </c>
      <c r="H15" s="190"/>
      <c r="I15" s="149"/>
      <c r="J15" s="150"/>
      <c r="K15" s="5"/>
    </row>
    <row r="16" spans="1:10" ht="15">
      <c r="A16" s="35" t="s">
        <v>63</v>
      </c>
      <c r="B16" s="120" t="s">
        <v>64</v>
      </c>
      <c r="C16" s="117"/>
      <c r="D16" s="117"/>
      <c r="E16" s="189"/>
      <c r="F16" s="140"/>
      <c r="G16" s="141"/>
      <c r="H16" s="191"/>
      <c r="I16" s="149"/>
      <c r="J16" s="149"/>
    </row>
    <row r="17" spans="1:10" ht="15">
      <c r="A17" s="138" t="s">
        <v>65</v>
      </c>
      <c r="B17" s="106" t="s">
        <v>66</v>
      </c>
      <c r="C17" s="98">
        <v>1</v>
      </c>
      <c r="D17" s="98" t="s">
        <v>67</v>
      </c>
      <c r="E17" s="182"/>
      <c r="F17" s="105">
        <f aca="true" t="shared" si="1" ref="F17:F19">C17*E17</f>
        <v>0</v>
      </c>
      <c r="G17" s="106"/>
      <c r="H17" s="192"/>
      <c r="I17" s="149"/>
      <c r="J17" s="149"/>
    </row>
    <row r="18" spans="1:10" ht="30">
      <c r="A18" s="138" t="s">
        <v>68</v>
      </c>
      <c r="B18" s="106" t="s">
        <v>69</v>
      </c>
      <c r="C18" s="98">
        <v>40</v>
      </c>
      <c r="D18" s="98" t="s">
        <v>70</v>
      </c>
      <c r="E18" s="182"/>
      <c r="F18" s="105">
        <f t="shared" si="1"/>
        <v>0</v>
      </c>
      <c r="G18" s="106"/>
      <c r="H18" s="192"/>
      <c r="I18" s="149"/>
      <c r="J18" s="149"/>
    </row>
    <row r="19" spans="1:10" ht="30">
      <c r="A19" s="138" t="s">
        <v>71</v>
      </c>
      <c r="B19" s="106" t="s">
        <v>72</v>
      </c>
      <c r="C19" s="98">
        <v>1</v>
      </c>
      <c r="D19" s="98" t="s">
        <v>67</v>
      </c>
      <c r="E19" s="182"/>
      <c r="F19" s="105">
        <f t="shared" si="1"/>
        <v>0</v>
      </c>
      <c r="G19" s="106"/>
      <c r="H19" s="192"/>
      <c r="I19" s="149"/>
      <c r="J19" s="149"/>
    </row>
    <row r="20" spans="1:10" ht="15.75" thickBot="1">
      <c r="A20" s="142"/>
      <c r="B20" s="143"/>
      <c r="C20" s="144"/>
      <c r="D20" s="144"/>
      <c r="E20" s="145"/>
      <c r="F20" s="146"/>
      <c r="G20" s="147"/>
      <c r="H20" s="148"/>
      <c r="I20" s="149"/>
      <c r="J20" s="149"/>
    </row>
    <row r="21" spans="1:8" ht="15.75" thickTop="1">
      <c r="A21" s="24"/>
      <c r="B21" s="25"/>
      <c r="C21" s="31"/>
      <c r="D21" s="31"/>
      <c r="E21" s="26"/>
      <c r="F21" s="26"/>
      <c r="G21" s="25"/>
      <c r="H21" s="32"/>
    </row>
    <row r="22" spans="6:7" ht="15">
      <c r="F22" s="127">
        <f>SUM(F8:F20)</f>
        <v>0</v>
      </c>
      <c r="G22" s="128" t="s">
        <v>36</v>
      </c>
    </row>
  </sheetData>
  <sheetProtection algorithmName="SHA-512" hashValue="SoIVC8xRmkSE33yPy/j9N3386MANz0OMQd6SP5AnE5ZieKt10WOceskzNory4+Z2tvQaBPLacRJj5oEwLxiJww==" saltValue="KPtTXzPxYpqgw9SJb4e76w==" spinCount="100000" sheet="1" objects="1" scenarios="1"/>
  <printOptions horizontalCentered="1"/>
  <pageMargins left="0.5118110236220472" right="0.5118110236220472" top="0.5905511811023623" bottom="0.3937007874015748" header="0.31496062992125984" footer="0.31496062992125984"/>
  <pageSetup fitToHeight="0" fitToWidth="1" horizontalDpi="600" verticalDpi="600" orientation="landscape" paperSize="9" scale="70" r:id="rId1"/>
  <headerFooter>
    <oddFooter>&amp;CStránka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topLeftCell="A6">
      <selection activeCell="E8" sqref="E8"/>
    </sheetView>
  </sheetViews>
  <sheetFormatPr defaultColWidth="9.00390625" defaultRowHeight="15"/>
  <cols>
    <col min="1" max="1" width="13.00390625" style="1" bestFit="1" customWidth="1"/>
    <col min="2" max="2" width="41.57421875" style="1" bestFit="1" customWidth="1"/>
    <col min="3" max="3" width="9.28125" style="2" customWidth="1"/>
    <col min="4" max="4" width="9.00390625" style="1" customWidth="1"/>
    <col min="5" max="5" width="13.421875" style="1" customWidth="1"/>
    <col min="6" max="6" width="14.28125" style="1" customWidth="1"/>
    <col min="7" max="7" width="56.8515625" style="1" customWidth="1"/>
    <col min="8" max="8" width="36.140625" style="1" customWidth="1"/>
    <col min="9" max="9" width="9.00390625" style="1" customWidth="1"/>
    <col min="10" max="10" width="24.28125" style="1" customWidth="1"/>
    <col min="11" max="16384" width="9.00390625" style="1" customWidth="1"/>
  </cols>
  <sheetData>
    <row r="1" spans="1:8" ht="15.75" thickTop="1">
      <c r="A1" s="129" t="s">
        <v>29</v>
      </c>
      <c r="B1" s="130" t="s">
        <v>30</v>
      </c>
      <c r="C1" s="28"/>
      <c r="D1" s="29"/>
      <c r="E1" s="29"/>
      <c r="F1" s="29"/>
      <c r="G1" s="29"/>
      <c r="H1" s="30"/>
    </row>
    <row r="2" spans="1:8" ht="15">
      <c r="A2" s="131" t="s">
        <v>31</v>
      </c>
      <c r="B2" s="121" t="s">
        <v>32</v>
      </c>
      <c r="C2" s="31"/>
      <c r="D2" s="32"/>
      <c r="E2" s="32"/>
      <c r="F2" s="32"/>
      <c r="G2" s="32"/>
      <c r="H2" s="33"/>
    </row>
    <row r="3" spans="1:8" ht="15">
      <c r="A3" s="131" t="s">
        <v>33</v>
      </c>
      <c r="B3" s="122" t="s">
        <v>136</v>
      </c>
      <c r="C3" s="31"/>
      <c r="D3" s="32"/>
      <c r="E3" s="32"/>
      <c r="F3" s="32"/>
      <c r="G3" s="32"/>
      <c r="H3" s="33"/>
    </row>
    <row r="4" spans="1:8" ht="15.75" thickBot="1">
      <c r="A4" s="132" t="s">
        <v>37</v>
      </c>
      <c r="B4" s="133" t="s">
        <v>35</v>
      </c>
      <c r="C4" s="31"/>
      <c r="D4" s="32"/>
      <c r="E4" s="32"/>
      <c r="F4" s="32"/>
      <c r="G4" s="32"/>
      <c r="H4" s="33"/>
    </row>
    <row r="5" spans="1:8" ht="15.75" thickBot="1">
      <c r="A5" s="134"/>
      <c r="B5" s="32"/>
      <c r="C5" s="31"/>
      <c r="D5" s="32"/>
      <c r="E5" s="32"/>
      <c r="F5" s="32"/>
      <c r="G5" s="32"/>
      <c r="H5" s="33"/>
    </row>
    <row r="6" spans="1:8" ht="45">
      <c r="A6" s="135" t="s">
        <v>38</v>
      </c>
      <c r="B6" s="123" t="s">
        <v>3</v>
      </c>
      <c r="C6" s="123" t="s">
        <v>0</v>
      </c>
      <c r="D6" s="123" t="s">
        <v>1</v>
      </c>
      <c r="E6" s="123" t="s">
        <v>4</v>
      </c>
      <c r="F6" s="123" t="s">
        <v>5</v>
      </c>
      <c r="G6" s="123" t="s">
        <v>6</v>
      </c>
      <c r="H6" s="136" t="s">
        <v>39</v>
      </c>
    </row>
    <row r="7" spans="1:10" ht="15">
      <c r="A7" s="35" t="s">
        <v>40</v>
      </c>
      <c r="B7" s="116" t="s">
        <v>41</v>
      </c>
      <c r="C7" s="117"/>
      <c r="D7" s="118"/>
      <c r="E7" s="118"/>
      <c r="F7" s="118"/>
      <c r="G7" s="118"/>
      <c r="H7" s="137"/>
      <c r="I7" s="149"/>
      <c r="J7" s="149"/>
    </row>
    <row r="8" spans="1:10" ht="60">
      <c r="A8" s="138" t="s">
        <v>42</v>
      </c>
      <c r="B8" s="139" t="s">
        <v>43</v>
      </c>
      <c r="C8" s="98">
        <v>1</v>
      </c>
      <c r="D8" s="98" t="s">
        <v>2</v>
      </c>
      <c r="E8" s="182"/>
      <c r="F8" s="105">
        <f aca="true" t="shared" si="0" ref="F8:F17">C8*E8</f>
        <v>0</v>
      </c>
      <c r="G8" s="106" t="s">
        <v>162</v>
      </c>
      <c r="H8" s="190"/>
      <c r="I8" s="149"/>
      <c r="J8" s="149"/>
    </row>
    <row r="9" spans="1:10" ht="30">
      <c r="A9" s="138" t="s">
        <v>44</v>
      </c>
      <c r="B9" s="139" t="s">
        <v>45</v>
      </c>
      <c r="C9" s="98">
        <v>1</v>
      </c>
      <c r="D9" s="98" t="s">
        <v>2</v>
      </c>
      <c r="E9" s="182"/>
      <c r="F9" s="105">
        <f t="shared" si="0"/>
        <v>0</v>
      </c>
      <c r="G9" s="106" t="s">
        <v>46</v>
      </c>
      <c r="H9" s="190"/>
      <c r="I9" s="149"/>
      <c r="J9" s="152"/>
    </row>
    <row r="10" spans="1:10" ht="75">
      <c r="A10" s="138" t="s">
        <v>47</v>
      </c>
      <c r="B10" s="139" t="s">
        <v>48</v>
      </c>
      <c r="C10" s="98">
        <v>1</v>
      </c>
      <c r="D10" s="98" t="s">
        <v>2</v>
      </c>
      <c r="E10" s="182"/>
      <c r="F10" s="105">
        <f t="shared" si="0"/>
        <v>0</v>
      </c>
      <c r="G10" s="106" t="s">
        <v>164</v>
      </c>
      <c r="H10" s="190"/>
      <c r="I10" s="149"/>
      <c r="J10" s="149"/>
    </row>
    <row r="11" spans="1:10" ht="30">
      <c r="A11" s="138" t="s">
        <v>49</v>
      </c>
      <c r="B11" s="139" t="s">
        <v>50</v>
      </c>
      <c r="C11" s="98">
        <v>1</v>
      </c>
      <c r="D11" s="98" t="s">
        <v>2</v>
      </c>
      <c r="E11" s="182"/>
      <c r="F11" s="105">
        <f t="shared" si="0"/>
        <v>0</v>
      </c>
      <c r="G11" s="106" t="s">
        <v>51</v>
      </c>
      <c r="H11" s="190"/>
      <c r="I11" s="149"/>
      <c r="J11" s="149"/>
    </row>
    <row r="12" spans="1:10" ht="30">
      <c r="A12" s="138" t="s">
        <v>52</v>
      </c>
      <c r="B12" s="139" t="s">
        <v>53</v>
      </c>
      <c r="C12" s="98">
        <v>1</v>
      </c>
      <c r="D12" s="98" t="s">
        <v>2</v>
      </c>
      <c r="E12" s="182"/>
      <c r="F12" s="105">
        <f t="shared" si="0"/>
        <v>0</v>
      </c>
      <c r="G12" s="106" t="s">
        <v>54</v>
      </c>
      <c r="H12" s="190"/>
      <c r="I12" s="149"/>
      <c r="J12" s="149"/>
    </row>
    <row r="13" spans="1:10" ht="30">
      <c r="A13" s="138" t="s">
        <v>55</v>
      </c>
      <c r="B13" s="139" t="s">
        <v>73</v>
      </c>
      <c r="C13" s="98">
        <v>2</v>
      </c>
      <c r="D13" s="98" t="s">
        <v>2</v>
      </c>
      <c r="E13" s="182"/>
      <c r="F13" s="105">
        <f t="shared" si="0"/>
        <v>0</v>
      </c>
      <c r="G13" s="106" t="s">
        <v>74</v>
      </c>
      <c r="H13" s="190"/>
      <c r="I13" s="149"/>
      <c r="J13" s="149"/>
    </row>
    <row r="14" spans="1:10" ht="15">
      <c r="A14" s="138" t="s">
        <v>58</v>
      </c>
      <c r="B14" s="139" t="s">
        <v>75</v>
      </c>
      <c r="C14" s="98">
        <v>1</v>
      </c>
      <c r="D14" s="98" t="s">
        <v>2</v>
      </c>
      <c r="E14" s="182"/>
      <c r="F14" s="105">
        <f t="shared" si="0"/>
        <v>0</v>
      </c>
      <c r="G14" s="106" t="s">
        <v>135</v>
      </c>
      <c r="H14" s="190"/>
      <c r="I14" s="149"/>
      <c r="J14" s="149"/>
    </row>
    <row r="15" spans="1:10" ht="45">
      <c r="A15" s="138" t="s">
        <v>61</v>
      </c>
      <c r="B15" s="139" t="s">
        <v>59</v>
      </c>
      <c r="C15" s="98">
        <v>1</v>
      </c>
      <c r="D15" s="98" t="s">
        <v>2</v>
      </c>
      <c r="E15" s="182"/>
      <c r="F15" s="105">
        <f t="shared" si="0"/>
        <v>0</v>
      </c>
      <c r="G15" s="106" t="s">
        <v>60</v>
      </c>
      <c r="H15" s="190"/>
      <c r="I15" s="149"/>
      <c r="J15" s="150"/>
    </row>
    <row r="16" spans="1:10" ht="45">
      <c r="A16" s="138" t="s">
        <v>76</v>
      </c>
      <c r="B16" s="139" t="s">
        <v>59</v>
      </c>
      <c r="C16" s="98">
        <v>1</v>
      </c>
      <c r="D16" s="98" t="s">
        <v>2</v>
      </c>
      <c r="E16" s="182"/>
      <c r="F16" s="105">
        <f t="shared" si="0"/>
        <v>0</v>
      </c>
      <c r="G16" s="106" t="s">
        <v>62</v>
      </c>
      <c r="H16" s="190"/>
      <c r="I16" s="149"/>
      <c r="J16" s="150"/>
    </row>
    <row r="17" spans="1:10" ht="30">
      <c r="A17" s="138" t="s">
        <v>77</v>
      </c>
      <c r="B17" s="139" t="s">
        <v>78</v>
      </c>
      <c r="C17" s="98">
        <v>2</v>
      </c>
      <c r="D17" s="98" t="s">
        <v>2</v>
      </c>
      <c r="E17" s="182"/>
      <c r="F17" s="105">
        <f t="shared" si="0"/>
        <v>0</v>
      </c>
      <c r="G17" s="106" t="s">
        <v>79</v>
      </c>
      <c r="H17" s="190"/>
      <c r="I17" s="149"/>
      <c r="J17" s="149"/>
    </row>
    <row r="18" spans="1:10" ht="15">
      <c r="A18" s="35" t="s">
        <v>63</v>
      </c>
      <c r="B18" s="120" t="s">
        <v>64</v>
      </c>
      <c r="C18" s="117"/>
      <c r="D18" s="117"/>
      <c r="E18" s="189"/>
      <c r="F18" s="140"/>
      <c r="G18" s="141"/>
      <c r="H18" s="191"/>
      <c r="I18" s="149"/>
      <c r="J18" s="149"/>
    </row>
    <row r="19" spans="1:10" ht="15">
      <c r="A19" s="138" t="s">
        <v>65</v>
      </c>
      <c r="B19" s="106" t="s">
        <v>66</v>
      </c>
      <c r="C19" s="98">
        <v>1</v>
      </c>
      <c r="D19" s="98" t="s">
        <v>67</v>
      </c>
      <c r="E19" s="182"/>
      <c r="F19" s="105">
        <f aca="true" t="shared" si="1" ref="F19:F21">C19*E19</f>
        <v>0</v>
      </c>
      <c r="G19" s="106"/>
      <c r="H19" s="192"/>
      <c r="I19" s="149"/>
      <c r="J19" s="149"/>
    </row>
    <row r="20" spans="1:10" ht="30">
      <c r="A20" s="138" t="s">
        <v>68</v>
      </c>
      <c r="B20" s="106" t="s">
        <v>69</v>
      </c>
      <c r="C20" s="98">
        <v>40</v>
      </c>
      <c r="D20" s="98" t="s">
        <v>70</v>
      </c>
      <c r="E20" s="182"/>
      <c r="F20" s="105">
        <f t="shared" si="1"/>
        <v>0</v>
      </c>
      <c r="G20" s="106"/>
      <c r="H20" s="192"/>
      <c r="I20" s="149"/>
      <c r="J20" s="149"/>
    </row>
    <row r="21" spans="1:10" ht="30">
      <c r="A21" s="138" t="s">
        <v>71</v>
      </c>
      <c r="B21" s="106" t="s">
        <v>72</v>
      </c>
      <c r="C21" s="98">
        <v>1</v>
      </c>
      <c r="D21" s="98" t="s">
        <v>67</v>
      </c>
      <c r="E21" s="182"/>
      <c r="F21" s="105">
        <f t="shared" si="1"/>
        <v>0</v>
      </c>
      <c r="G21" s="106"/>
      <c r="H21" s="192"/>
      <c r="I21" s="149"/>
      <c r="J21" s="149"/>
    </row>
    <row r="22" spans="1:10" ht="15.75" thickBot="1">
      <c r="A22" s="142"/>
      <c r="B22" s="143"/>
      <c r="C22" s="144"/>
      <c r="D22" s="144"/>
      <c r="E22" s="145"/>
      <c r="F22" s="146"/>
      <c r="G22" s="147"/>
      <c r="H22" s="148"/>
      <c r="I22" s="149"/>
      <c r="J22" s="149"/>
    </row>
    <row r="23" spans="1:10" ht="15.75" thickTop="1">
      <c r="A23" s="24"/>
      <c r="B23" s="25"/>
      <c r="C23" s="31"/>
      <c r="D23" s="31"/>
      <c r="E23" s="26"/>
      <c r="F23" s="26"/>
      <c r="G23" s="25"/>
      <c r="H23" s="32"/>
      <c r="I23" s="149"/>
      <c r="J23" s="149"/>
    </row>
    <row r="24" spans="6:10" ht="15">
      <c r="F24" s="127">
        <f>SUM(F8:F22)</f>
        <v>0</v>
      </c>
      <c r="G24" s="128" t="s">
        <v>36</v>
      </c>
      <c r="I24" s="149"/>
      <c r="J24" s="149"/>
    </row>
  </sheetData>
  <sheetProtection algorithmName="SHA-512" hashValue="gaRXYiGXr6sWykv2ll8M2GBWN+kk/TJKXqU+Udd1IvIRA90iw7pLJ21FGPP4WTICjPRLUCUbBIS8Qt5EU83ruw==" saltValue="yHYNMfKTBPtArCs7QsPSYQ==" spinCount="100000" sheet="1" objects="1" scenarios="1"/>
  <printOptions horizontalCentered="1"/>
  <pageMargins left="0.5118110236220472" right="0.5118110236220472" top="0.5905511811023623" bottom="0.3937007874015748" header="0.31496062992125984" footer="0.31496062992125984"/>
  <pageSetup fitToHeight="0" fitToWidth="1" horizontalDpi="600" verticalDpi="600" orientation="landscape" paperSize="9" scale="70"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Herold Petr</dc:creator>
  <cp:keywords/>
  <dc:description/>
  <cp:lastModifiedBy>Windows User</cp:lastModifiedBy>
  <cp:lastPrinted>2018-03-21T11:14:41Z</cp:lastPrinted>
  <dcterms:created xsi:type="dcterms:W3CDTF">2013-07-18T13:10:46Z</dcterms:created>
  <dcterms:modified xsi:type="dcterms:W3CDTF">2018-03-27T15:25:34Z</dcterms:modified>
  <cp:category/>
  <cp:version/>
  <cp:contentType/>
  <cp:contentStatus/>
</cp:coreProperties>
</file>