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2210" activeTab="0"/>
  </bookViews>
  <sheets>
    <sheet name="REKAPITULACE" sheetId="33" r:id="rId1"/>
    <sheet name="Obecné specifikace" sheetId="19" r:id="rId2"/>
    <sheet name="Z028" sheetId="20" r:id="rId3"/>
    <sheet name="Z030" sheetId="21" r:id="rId4"/>
    <sheet name="Z115" sheetId="22" r:id="rId5"/>
    <sheet name="Z117" sheetId="24" r:id="rId6"/>
    <sheet name="Z118" sheetId="25" r:id="rId7"/>
    <sheet name="Z119" sheetId="26" r:id="rId8"/>
    <sheet name="Z120" sheetId="27" r:id="rId9"/>
    <sheet name="ZI" sheetId="28" r:id="rId10"/>
    <sheet name="ZII" sheetId="29" r:id="rId11"/>
    <sheet name="Z225" sheetId="30" r:id="rId12"/>
    <sheet name="Z342" sheetId="31" r:id="rId13"/>
    <sheet name="Ostatní učebny" sheetId="32" r:id="rId14"/>
  </sheets>
  <definedNames>
    <definedName name="_xlnm.Print_Area" localSheetId="13">'Ostatní učebny'!$A$1:$H$14</definedName>
    <definedName name="_xlnm.Print_Area" localSheetId="11">'Z225'!$A$1:$H$17</definedName>
    <definedName name="_xlnm.Print_Titles" localSheetId="0">'REKAPITULACE'!$1:$7</definedName>
  </definedNames>
  <calcPr calcId="152511"/>
</workbook>
</file>

<file path=xl/sharedStrings.xml><?xml version="1.0" encoding="utf-8"?>
<sst xmlns="http://schemas.openxmlformats.org/spreadsheetml/2006/main" count="474" uniqueCount="86">
  <si>
    <t>Položka číslo</t>
  </si>
  <si>
    <t>Název stavby:</t>
  </si>
  <si>
    <t>Název objektu:</t>
  </si>
  <si>
    <t>Název dílu:</t>
  </si>
  <si>
    <t>Místnost číslo:</t>
  </si>
  <si>
    <t>Popis položky</t>
  </si>
  <si>
    <t>Počet měrných jednotek</t>
  </si>
  <si>
    <t>Měrná jednotka</t>
  </si>
  <si>
    <t>Jednotková cena [Kč]</t>
  </si>
  <si>
    <t>Celková cena [Kč]</t>
  </si>
  <si>
    <t>Technické specifikace, uživatelské standardy</t>
  </si>
  <si>
    <t>Výrobce, typ, upřesňující popis</t>
  </si>
  <si>
    <t>ks</t>
  </si>
  <si>
    <t>Stropní držák projektoru</t>
  </si>
  <si>
    <t>AV vybavení</t>
  </si>
  <si>
    <t>ČESKÁ ZEMĚDĚLSKÁ UNIVERZITA</t>
  </si>
  <si>
    <t>A</t>
  </si>
  <si>
    <t>ID</t>
  </si>
  <si>
    <t>Technická specifikace</t>
  </si>
  <si>
    <t>Interaktivní projektor pro zasedací místnosti</t>
  </si>
  <si>
    <t>Interaktivní LCD projektor s ultra krátkou projekční vzdáleností, minimální parametry: jas 3500 ANSI Lumen, kontrast  4000:1, rozlišení  1280 x 800 (WXGA), životnost lampy 5000 hodin.</t>
  </si>
  <si>
    <t>Cena bez DPH</t>
  </si>
  <si>
    <t>Přípojné místo pro prezentaci v katedře</t>
  </si>
  <si>
    <t>Přípojné místo zápustné. Materiál kov, barva černá. Integrovaná AV kabeláž s konektivitou HDMI, VGA a audio. Vč. 230VAC.  Max. zápustná hloubka 105 mm.</t>
  </si>
  <si>
    <t>Vhodný typ</t>
  </si>
  <si>
    <t>Rámové projekční plátno rozměr 3m</t>
  </si>
  <si>
    <t>Keramická tabule</t>
  </si>
  <si>
    <t>Rámová projekční plocha, vypnutá v černém hliníkovém rámu se strukturovaným matným černým lakem RAL9005, zezadu plátno připnuté pomocí patentů, povrch plátna matný se ziskem v rozsahu 1 až 1,15. Šíře rámu 40–55 mm, rozměr 3x1,9 m, montáž na stěnu.</t>
  </si>
  <si>
    <t>Motoricky ovládané promítací plátno, povrch matně bílý, šíře 3m, poměr stran 16:10, nehlučný bezúdržbový motor, příslušenství pro montáž do stropu</t>
  </si>
  <si>
    <t>Motoricky ovládané promítací plátno, povrch matně bílý, šíře 2,4m, poměr stran 16:10, nehlučný bezúdržbový motor, příslušenství pro montáž do stropu</t>
  </si>
  <si>
    <t>Motorové promítací plátno 2,4m</t>
  </si>
  <si>
    <t>Fakulta životního prostředí</t>
  </si>
  <si>
    <t>Z028</t>
  </si>
  <si>
    <t>Instalační sada</t>
  </si>
  <si>
    <t>Konfigurace řídícího systému</t>
  </si>
  <si>
    <t>IP telefon</t>
  </si>
  <si>
    <t>Z030</t>
  </si>
  <si>
    <t>Motorové promítací plátno 3m</t>
  </si>
  <si>
    <t>Z115</t>
  </si>
  <si>
    <t>Řídící systém - výměna</t>
  </si>
  <si>
    <t>Signálový management</t>
  </si>
  <si>
    <t>Řídící systém - konfigurace</t>
  </si>
  <si>
    <t>Z117</t>
  </si>
  <si>
    <t>Z118</t>
  </si>
  <si>
    <t>Z119</t>
  </si>
  <si>
    <t>Z120</t>
  </si>
  <si>
    <t>ZI</t>
  </si>
  <si>
    <t>ZII</t>
  </si>
  <si>
    <t>Z225</t>
  </si>
  <si>
    <t>Z342</t>
  </si>
  <si>
    <t>L372, D216, D217, D218, D220, D226, D352, D355</t>
  </si>
  <si>
    <t>Keramická tabule pro popis fixem, bílá, magnetická. 
Tloušťka desky min. 22 mm, sendvičová konstrukce. Šířka dle rozměru rámového plátna (3m), montáž na stěnu.</t>
  </si>
  <si>
    <t>AV centrála - minimální konfigurace: 8 vstupů (2x TP, 6x HDMI), 4 výstupy (2x HDMI, 2x TP), integrovaný audioprocesor (4x mic/line vstup - 48V fantom napájení, 6x stereo line vstup, 4x stereo line výstup, expanzní sběrnice pro externí audio matici a procesor) , integrovaný zesilovač s výkonem min. 2x50W/4ohm, integrovaný řídící procesor (3x RS232 port, 4x relé, 3x LAN port, 4x GPIO, 2x IR serial, expanzní sběrnice), dodávka, montáž, instalace, programování.</t>
  </si>
  <si>
    <t>Demontáž stávajícího řídícího systému, přepojení všech aktivních portů na výstupy intergovaného řídícího procesoru nové AV centrály. Dodávka nových propojovacích kabelů. Napojení prvků AV řetězce. Prověření komunikace všech rozhranní.</t>
  </si>
  <si>
    <t>Analýza požadavků na řídící systém po výměně prvků dle specifikace, konfigurace řídícího systému, programování AV centrály řídícího systému. Dodávka otevřeného kódu interního programu AV centrály pro další úpravy v případě požadavku uživatele.</t>
  </si>
  <si>
    <t>Zpracování dokumentace</t>
  </si>
  <si>
    <t>h</t>
  </si>
  <si>
    <t>Instalační materiál, propojovací  a napájecí kabely, konektory, spojky a redukce, práce</t>
  </si>
  <si>
    <t>Cena celkem bez DPH</t>
  </si>
  <si>
    <t>CENA CELKEM bez DPH</t>
  </si>
  <si>
    <t>Z235</t>
  </si>
  <si>
    <t>Ostatní učebny</t>
  </si>
  <si>
    <t>A.1</t>
  </si>
  <si>
    <t>A.2</t>
  </si>
  <si>
    <t>A.3</t>
  </si>
  <si>
    <t>A.4</t>
  </si>
  <si>
    <t>A.5</t>
  </si>
  <si>
    <t>A.6</t>
  </si>
  <si>
    <t>A.7</t>
  </si>
  <si>
    <t>A.8</t>
  </si>
  <si>
    <t>A.9</t>
  </si>
  <si>
    <t>A.10</t>
  </si>
  <si>
    <t>A.11</t>
  </si>
  <si>
    <t>A.12</t>
  </si>
  <si>
    <t>Název projektu:</t>
  </si>
  <si>
    <t>Rozvoj studijního prostředí na ČZU</t>
  </si>
  <si>
    <t>Část:</t>
  </si>
  <si>
    <t>AV technika pro Fakultu životního prostředí</t>
  </si>
  <si>
    <t>Místnosti číslo</t>
  </si>
  <si>
    <t>Konfigurace stávajícího řidícího systému MLC Extron dle požadavků zadavatele. Výsledkem bude sjednocení ovládacích tlačítek (příkazů) dle požadavku zadavatele s ohledem na vstupy a výstupy signálů dané místnosti</t>
  </si>
  <si>
    <t>Zpracování realizační dokumentace účastníkem dle místního šetření v místě plnění a s ohledem na účastnikem dodávanou technologií ve vztahu ke stávajícímu AV řetězci. Rozsah je uváděn v hodinách projekčních prací.</t>
  </si>
  <si>
    <t>IP telefon v základní výbavě, podpora min. 3 hlasových linek, širokopásmové internetové připojení, snadné ovládání, černobílý displej, čtyřsměrné navigační tlačítko, 2x ethernet port, integrovaný přepínač, 256bitové šifrování AES, hlasitý odposlech, identifikace volajícího účastníka, adresář pro min. 99 jmen, Podpora síťových protokolů: IPv4 (RFC 791), ARP, DNS (RFC 1706), SRV (RFC 2782), DHCP (RFC 2131), ICMP (RFC 792), TCP (RFC 793), UDP (RFC 768), RTP (RFC 1889, 1890), RTCP (RFC 1889), RTCP-XR (RFC 3611), DiffServ (RFC 2475), ToS (RFC 791, 1349), SNTP (RFC 2030), podpora hlasových kodeků: G.711, G.726 (16/24/32/40 kbit/s), G.729 AB, G.722, Rozhraní: 2x RJ-45 (10/100BASE-T), 1x RJ-9 (handset konektor), 1x 2,5mm jack (headset konektor), vestavěný reproduktor a mikrofon, Rozměry max: 220 x 30 x 100 mm (Š x V x H) Hmotnost max. 710 g Nabíjení: Napájecí adaptér AC 100 – 240 V vstup 5 V/1 A DC výstup.</t>
  </si>
  <si>
    <t>Kompatibilní s dodávaným typem projektoru, barva shodná s barvou projektoru.</t>
  </si>
  <si>
    <t>Práce instalační</t>
  </si>
  <si>
    <t>max. 12% z ceny dodávky</t>
  </si>
  <si>
    <t>kpl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</si>
</sst>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0\ &quot;Kč&quot;"/>
  </numFmts>
  <fonts count="14">
    <font>
      <sz val="11"/>
      <color theme="1"/>
      <name val="Calibri"/>
      <family val="2"/>
      <scheme val="minor"/>
    </font>
    <font>
      <sz val="10"/>
      <name val="Arial"/>
      <family val="2"/>
    </font>
    <font>
      <sz val="11"/>
      <color theme="1"/>
      <name val="Times New Roman"/>
      <family val="1"/>
    </font>
    <font>
      <sz val="8"/>
      <color theme="1"/>
      <name val="Tahoma"/>
      <family val="2"/>
    </font>
    <font>
      <sz val="11"/>
      <color theme="1"/>
      <name val="Tahoma"/>
      <family val="2"/>
    </font>
    <font>
      <b/>
      <sz val="12"/>
      <color theme="1"/>
      <name val="Tahoma"/>
      <family val="2"/>
    </font>
    <font>
      <sz val="12"/>
      <color theme="1"/>
      <name val="Tahoma"/>
      <family val="2"/>
    </font>
    <font>
      <sz val="12"/>
      <name val="Tahoma"/>
      <family val="2"/>
    </font>
    <font>
      <b/>
      <sz val="11"/>
      <color theme="1"/>
      <name val="Tahoma"/>
      <family val="2"/>
    </font>
    <font>
      <sz val="10"/>
      <color theme="1"/>
      <name val="Tahoma"/>
      <family val="2"/>
    </font>
    <font>
      <b/>
      <sz val="12"/>
      <name val="Tahoma"/>
      <family val="2"/>
    </font>
    <font>
      <sz val="11"/>
      <name val="Tahoma"/>
      <family val="2"/>
    </font>
    <font>
      <sz val="12"/>
      <color rgb="FFFF0000"/>
      <name val="Tahoma"/>
      <family val="2"/>
    </font>
    <font>
      <sz val="11"/>
      <color rgb="FFFF0000"/>
      <name val="Tahoma"/>
      <family val="2"/>
    </font>
  </fonts>
  <fills count="2">
    <fill>
      <patternFill/>
    </fill>
    <fill>
      <patternFill patternType="gray125"/>
    </fill>
  </fills>
  <borders count="64">
    <border>
      <left/>
      <right/>
      <top/>
      <bottom/>
      <diagonal/>
    </border>
    <border>
      <left/>
      <right/>
      <top style="double"/>
      <bottom/>
    </border>
    <border>
      <left/>
      <right style="double"/>
      <top style="double"/>
      <bottom/>
    </border>
    <border>
      <left/>
      <right style="double"/>
      <top/>
      <bottom/>
    </border>
    <border>
      <left style="double"/>
      <right/>
      <top style="medium"/>
      <bottom style="thin"/>
    </border>
    <border>
      <left style="thin"/>
      <right style="thin"/>
      <top style="thin"/>
      <bottom style="thin"/>
    </border>
    <border>
      <left style="double"/>
      <right style="thin"/>
      <top style="thin"/>
      <bottom style="thin"/>
    </border>
    <border>
      <left style="thin"/>
      <right style="double"/>
      <top style="thin"/>
      <bottom style="thin"/>
    </border>
    <border>
      <left style="double"/>
      <right style="thin"/>
      <top/>
      <bottom style="hair"/>
    </border>
    <border>
      <left style="thin"/>
      <right style="thin"/>
      <top style="hair"/>
      <bottom style="hair"/>
    </border>
    <border>
      <left style="thin">
        <color indexed="8"/>
      </left>
      <right style="thin">
        <color indexed="8"/>
      </right>
      <top style="hair">
        <color indexed="8"/>
      </top>
      <bottom style="hair">
        <color indexed="8"/>
      </bottom>
    </border>
    <border>
      <left style="double"/>
      <right style="thin"/>
      <top style="hair"/>
      <bottom style="double"/>
    </border>
    <border>
      <left style="thin"/>
      <right style="thin"/>
      <top style="hair"/>
      <bottom style="double"/>
    </border>
    <border>
      <left style="thin">
        <color indexed="8"/>
      </left>
      <right style="thin">
        <color indexed="8"/>
      </right>
      <top style="hair"/>
      <bottom style="double"/>
    </border>
    <border>
      <left style="double"/>
      <right/>
      <top style="medium"/>
      <bottom style="hair"/>
    </border>
    <border>
      <left style="thin"/>
      <right style="medium"/>
      <top style="medium"/>
      <bottom style="hair"/>
    </border>
    <border>
      <left style="double"/>
      <right/>
      <top style="hair"/>
      <bottom style="hair"/>
    </border>
    <border>
      <left style="thin"/>
      <right style="medium"/>
      <top style="hair"/>
      <bottom style="hair"/>
    </border>
    <border>
      <left style="double"/>
      <right/>
      <top style="hair"/>
      <bottom style="medium"/>
    </border>
    <border>
      <left style="thin"/>
      <right style="medium"/>
      <top style="hair"/>
      <bottom style="medium"/>
    </border>
    <border>
      <left style="thin"/>
      <right style="double"/>
      <top style="hair"/>
      <bottom style="hair"/>
    </border>
    <border>
      <left style="thin"/>
      <right style="double"/>
      <top style="hair"/>
      <bottom style="double"/>
    </border>
    <border>
      <left style="medium"/>
      <right/>
      <top style="medium"/>
      <bottom style="hair"/>
    </border>
    <border>
      <left style="medium"/>
      <right/>
      <top style="hair"/>
      <bottom style="hair"/>
    </border>
    <border>
      <left style="medium"/>
      <right/>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hair"/>
    </border>
    <border>
      <left style="thin"/>
      <right style="thin"/>
      <top/>
      <bottom style="hair"/>
    </border>
    <border>
      <left style="medium"/>
      <right style="thin"/>
      <top style="hair"/>
      <bottom style="medium"/>
    </border>
    <border>
      <left style="thin"/>
      <right style="thin"/>
      <top style="hair"/>
      <bottom style="medium"/>
    </border>
    <border>
      <left style="medium"/>
      <right style="thin"/>
      <top style="medium"/>
      <bottom style="hair"/>
    </border>
    <border>
      <left style="medium"/>
      <right style="thin"/>
      <top style="hair"/>
      <bottom style="hair"/>
    </border>
    <border>
      <left/>
      <right/>
      <top/>
      <bottom style="medium"/>
    </border>
    <border>
      <left style="thin"/>
      <right/>
      <top style="medium"/>
      <bottom style="hair"/>
    </border>
    <border>
      <left/>
      <right style="medium"/>
      <top style="medium"/>
      <bottom style="hair"/>
    </border>
    <border>
      <left style="thin"/>
      <right/>
      <top style="hair"/>
      <bottom style="hair"/>
    </border>
    <border>
      <left/>
      <right style="medium"/>
      <top style="hair"/>
      <bottom style="hair"/>
    </border>
    <border>
      <left style="thin"/>
      <right/>
      <top style="hair"/>
      <bottom style="medium"/>
    </border>
    <border>
      <left/>
      <right style="medium"/>
      <top style="hair"/>
      <bottom style="medium"/>
    </border>
    <border>
      <left style="thin"/>
      <right style="thin"/>
      <top style="hair"/>
      <bottom/>
    </border>
    <border>
      <left style="thin">
        <color indexed="8"/>
      </left>
      <right style="thin">
        <color indexed="8"/>
      </right>
      <top style="hair">
        <color indexed="8"/>
      </top>
      <bottom/>
    </border>
    <border>
      <left style="medium"/>
      <right style="medium"/>
      <top style="thin"/>
      <bottom style="thin"/>
    </border>
    <border>
      <left style="double"/>
      <right style="thin"/>
      <top style="thin"/>
      <bottom style="hair"/>
    </border>
    <border>
      <left style="thin"/>
      <right style="thin"/>
      <top style="thin"/>
      <bottom style="hair"/>
    </border>
    <border>
      <left style="thin">
        <color indexed="8"/>
      </left>
      <right style="thin">
        <color indexed="8"/>
      </right>
      <top style="thin"/>
      <bottom style="hair"/>
    </border>
    <border>
      <left style="double"/>
      <right style="thin"/>
      <top style="hair"/>
      <bottom style="hair"/>
    </border>
    <border>
      <left style="thin">
        <color indexed="8"/>
      </left>
      <right style="thin">
        <color indexed="8"/>
      </right>
      <top style="hair"/>
      <bottom style="hair"/>
    </border>
    <border>
      <left style="medium"/>
      <right/>
      <top style="medium"/>
      <bottom style="medium"/>
    </border>
    <border>
      <left style="medium"/>
      <right style="medium"/>
      <top style="medium"/>
      <bottom style="medium"/>
    </border>
    <border>
      <left/>
      <right/>
      <top style="medium"/>
      <bottom style="medium"/>
    </border>
    <border>
      <left/>
      <right style="medium"/>
      <top style="medium"/>
      <bottom style="medium"/>
    </border>
    <border>
      <left style="medium"/>
      <right/>
      <top/>
      <bottom style="thin"/>
    </border>
    <border>
      <left style="medium"/>
      <right style="medium"/>
      <top/>
      <bottom style="thin"/>
    </border>
    <border>
      <left style="medium"/>
      <right/>
      <top style="thin"/>
      <bottom style="thin"/>
    </border>
    <border>
      <left style="medium"/>
      <right/>
      <top style="thin"/>
      <bottom style="medium"/>
    </border>
    <border>
      <left style="medium"/>
      <right style="medium"/>
      <top style="thin"/>
      <bottom style="medium"/>
    </border>
    <border>
      <left/>
      <right style="medium"/>
      <top/>
      <bottom style="thin"/>
    </border>
    <border>
      <left/>
      <right style="medium"/>
      <top style="thin"/>
      <bottom style="thin"/>
    </border>
    <border>
      <left/>
      <right style="medium"/>
      <top style="thin"/>
      <bottom style="medium"/>
    </border>
    <border>
      <left style="medium"/>
      <right style="medium"/>
      <top style="medium"/>
      <bottom style="thin"/>
    </border>
    <border>
      <left style="thin"/>
      <right style="double"/>
      <top style="thin"/>
      <bottom style="hair"/>
    </border>
    <border>
      <left style="thin"/>
      <right style="double"/>
      <top style="hair"/>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177">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2" fillId="0" borderId="4" xfId="0" applyFont="1" applyBorder="1"/>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5" fillId="0" borderId="6" xfId="0" applyFont="1" applyFill="1" applyBorder="1" applyAlignment="1">
      <alignment horizontal="center" vertical="top"/>
    </xf>
    <xf numFmtId="0" fontId="4" fillId="0" borderId="5" xfId="0" applyFont="1" applyBorder="1"/>
    <xf numFmtId="0" fontId="5" fillId="0" borderId="5" xfId="0" applyFont="1" applyBorder="1"/>
    <xf numFmtId="0" fontId="4" fillId="0" borderId="5" xfId="0" applyFont="1" applyBorder="1" applyAlignment="1">
      <alignment horizontal="center"/>
    </xf>
    <xf numFmtId="0" fontId="4" fillId="0" borderId="7" xfId="0" applyFont="1" applyBorder="1"/>
    <xf numFmtId="0" fontId="6" fillId="0" borderId="8" xfId="0" applyFont="1" applyFill="1" applyBorder="1" applyAlignment="1">
      <alignment horizontal="center" vertical="top"/>
    </xf>
    <xf numFmtId="0" fontId="6" fillId="0" borderId="9" xfId="0" applyFont="1" applyBorder="1"/>
    <xf numFmtId="164" fontId="7" fillId="0" borderId="10" xfId="20" applyNumberFormat="1" applyFont="1" applyFill="1" applyBorder="1" applyAlignment="1">
      <alignment horizontal="right" vertical="top"/>
      <protection/>
    </xf>
    <xf numFmtId="0" fontId="6" fillId="0" borderId="9" xfId="0" applyFont="1" applyBorder="1" applyAlignment="1">
      <alignment horizontal="center"/>
    </xf>
    <xf numFmtId="0" fontId="6" fillId="0" borderId="11" xfId="0" applyFont="1" applyFill="1" applyBorder="1" applyAlignment="1">
      <alignment horizontal="center" vertical="top"/>
    </xf>
    <xf numFmtId="0" fontId="6" fillId="0" borderId="12" xfId="0" applyFont="1" applyBorder="1" applyAlignment="1">
      <alignment horizontal="left" vertical="top" wrapText="1"/>
    </xf>
    <xf numFmtId="0" fontId="6" fillId="0" borderId="12" xfId="0" applyFont="1" applyBorder="1" applyAlignment="1">
      <alignment horizontal="center" vertical="top"/>
    </xf>
    <xf numFmtId="164" fontId="7" fillId="0" borderId="13" xfId="20" applyNumberFormat="1" applyFont="1" applyFill="1" applyBorder="1" applyAlignment="1">
      <alignment horizontal="right" vertical="top"/>
      <protection/>
    </xf>
    <xf numFmtId="0" fontId="4" fillId="0" borderId="14" xfId="0" applyFont="1" applyBorder="1"/>
    <xf numFmtId="0" fontId="4" fillId="0" borderId="15" xfId="0" applyFont="1" applyBorder="1"/>
    <xf numFmtId="0" fontId="4" fillId="0" borderId="16" xfId="0" applyFont="1" applyBorder="1"/>
    <xf numFmtId="0" fontId="4" fillId="0" borderId="17" xfId="0" applyFont="1" applyBorder="1"/>
    <xf numFmtId="0" fontId="4" fillId="0" borderId="18" xfId="0" applyFont="1" applyBorder="1"/>
    <xf numFmtId="0" fontId="4" fillId="0" borderId="19" xfId="0" applyFont="1" applyBorder="1" applyAlignment="1">
      <alignment horizontal="left"/>
    </xf>
    <xf numFmtId="0" fontId="6" fillId="0" borderId="0" xfId="0" applyFont="1" applyFill="1" applyBorder="1" applyAlignment="1">
      <alignment horizontal="center" vertical="top"/>
    </xf>
    <xf numFmtId="0" fontId="4" fillId="0" borderId="0" xfId="0" applyFont="1" applyBorder="1"/>
    <xf numFmtId="0" fontId="6" fillId="0" borderId="0" xfId="0" applyFont="1" applyBorder="1" applyAlignment="1">
      <alignment horizontal="left" vertical="top" wrapText="1"/>
    </xf>
    <xf numFmtId="0" fontId="6" fillId="0" borderId="0" xfId="0" applyFont="1" applyBorder="1" applyAlignment="1">
      <alignment horizontal="center" vertical="top"/>
    </xf>
    <xf numFmtId="164" fontId="7" fillId="0" borderId="0" xfId="20" applyNumberFormat="1" applyFont="1" applyFill="1" applyBorder="1" applyAlignment="1">
      <alignment horizontal="right" vertical="top"/>
      <protection/>
    </xf>
    <xf numFmtId="164" fontId="5" fillId="0" borderId="0" xfId="0" applyNumberFormat="1" applyFont="1"/>
    <xf numFmtId="0" fontId="8" fillId="0" borderId="0" xfId="0" applyFont="1"/>
    <xf numFmtId="0" fontId="4" fillId="0" borderId="0" xfId="0" applyFont="1"/>
    <xf numFmtId="0" fontId="4" fillId="0" borderId="0" xfId="0" applyFont="1" applyAlignment="1">
      <alignment horizontal="center"/>
    </xf>
    <xf numFmtId="0" fontId="9" fillId="0" borderId="9" xfId="0" applyFont="1" applyBorder="1"/>
    <xf numFmtId="0" fontId="9" fillId="0" borderId="12" xfId="0" applyFont="1" applyBorder="1" applyAlignment="1">
      <alignment horizontal="left" vertical="top" wrapText="1"/>
    </xf>
    <xf numFmtId="0" fontId="6" fillId="0" borderId="20" xfId="0" applyFont="1" applyBorder="1" applyAlignment="1">
      <alignment horizontal="left"/>
    </xf>
    <xf numFmtId="0" fontId="4" fillId="0" borderId="21" xfId="0" applyFont="1" applyBorder="1" applyAlignment="1">
      <alignment horizontal="left"/>
    </xf>
    <xf numFmtId="0" fontId="9" fillId="0" borderId="21" xfId="0" applyFont="1" applyBorder="1"/>
    <xf numFmtId="0" fontId="0" fillId="0" borderId="0" xfId="0" applyAlignment="1">
      <alignment vertical="center"/>
    </xf>
    <xf numFmtId="165" fontId="0" fillId="0" borderId="0" xfId="0" applyNumberFormat="1" applyAlignment="1">
      <alignment vertical="center"/>
    </xf>
    <xf numFmtId="0" fontId="4" fillId="0" borderId="22" xfId="0" applyFont="1" applyBorder="1"/>
    <xf numFmtId="0" fontId="4" fillId="0" borderId="23" xfId="0" applyFont="1" applyBorder="1"/>
    <xf numFmtId="0" fontId="4" fillId="0" borderId="24" xfId="0" applyFont="1" applyBorder="1"/>
    <xf numFmtId="164" fontId="10" fillId="0" borderId="0" xfId="20" applyNumberFormat="1" applyFont="1" applyFill="1" applyBorder="1" applyAlignment="1">
      <alignment horizontal="right" vertical="top"/>
      <protection/>
    </xf>
    <xf numFmtId="0" fontId="5" fillId="0" borderId="0" xfId="0" applyFont="1" applyBorder="1" applyAlignment="1">
      <alignment horizontal="left" vertical="top" wrapText="1"/>
    </xf>
    <xf numFmtId="0" fontId="3"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6" fillId="0" borderId="28" xfId="0" applyFont="1" applyFill="1" applyBorder="1" applyAlignment="1">
      <alignment horizontal="center" vertical="top"/>
    </xf>
    <xf numFmtId="0" fontId="6" fillId="0" borderId="29" xfId="0" applyFont="1" applyBorder="1"/>
    <xf numFmtId="164" fontId="6" fillId="0" borderId="17" xfId="0" applyNumberFormat="1" applyFont="1" applyBorder="1" applyAlignment="1">
      <alignment horizontal="right" vertical="top" wrapText="1"/>
    </xf>
    <xf numFmtId="0" fontId="6" fillId="0" borderId="30" xfId="0" applyFont="1" applyFill="1" applyBorder="1" applyAlignment="1">
      <alignment horizontal="center" vertical="top"/>
    </xf>
    <xf numFmtId="0" fontId="6" fillId="0" borderId="31" xfId="0" applyFont="1" applyBorder="1" applyAlignment="1">
      <alignment horizontal="left" vertical="top" wrapText="1"/>
    </xf>
    <xf numFmtId="164" fontId="4" fillId="0" borderId="19" xfId="0" applyNumberFormat="1" applyFont="1" applyBorder="1" applyAlignment="1">
      <alignment horizontal="right"/>
    </xf>
    <xf numFmtId="0" fontId="5" fillId="0" borderId="0" xfId="0" applyFont="1" applyBorder="1" applyAlignment="1">
      <alignment horizontal="right" vertical="top" wrapText="1"/>
    </xf>
    <xf numFmtId="0" fontId="4" fillId="0" borderId="32" xfId="0" applyFont="1" applyBorder="1"/>
    <xf numFmtId="0" fontId="4" fillId="0" borderId="0" xfId="0" applyFont="1" applyBorder="1"/>
    <xf numFmtId="0" fontId="6" fillId="0" borderId="0" xfId="0" applyFont="1" applyBorder="1"/>
    <xf numFmtId="0" fontId="4" fillId="0" borderId="0" xfId="0" applyFont="1"/>
    <xf numFmtId="0" fontId="4" fillId="0" borderId="33" xfId="0" applyFont="1" applyBorder="1"/>
    <xf numFmtId="0" fontId="4" fillId="0" borderId="17" xfId="0" applyFont="1" applyBorder="1"/>
    <xf numFmtId="0" fontId="6" fillId="0" borderId="0" xfId="0" applyFont="1" applyBorder="1" applyAlignment="1">
      <alignment/>
    </xf>
    <xf numFmtId="0" fontId="11" fillId="0" borderId="30" xfId="0" applyFont="1" applyBorder="1"/>
    <xf numFmtId="0" fontId="2" fillId="0" borderId="34" xfId="0" applyFont="1" applyBorder="1"/>
    <xf numFmtId="0" fontId="0" fillId="0" borderId="34" xfId="0" applyBorder="1"/>
    <xf numFmtId="0" fontId="4" fillId="0" borderId="35" xfId="0" applyFont="1" applyBorder="1"/>
    <xf numFmtId="0" fontId="4" fillId="0" borderId="36" xfId="0" applyFont="1" applyBorder="1"/>
    <xf numFmtId="0" fontId="4" fillId="0" borderId="37" xfId="0" applyFont="1" applyBorder="1"/>
    <xf numFmtId="0" fontId="4" fillId="0" borderId="38" xfId="0" applyFont="1" applyBorder="1"/>
    <xf numFmtId="0" fontId="11" fillId="0" borderId="39" xfId="0" applyFont="1" applyBorder="1" applyAlignment="1">
      <alignment horizontal="left"/>
    </xf>
    <xf numFmtId="0" fontId="4" fillId="0" borderId="40" xfId="0" applyFont="1" applyBorder="1"/>
    <xf numFmtId="0" fontId="6" fillId="0" borderId="8" xfId="0" applyFont="1" applyFill="1" applyBorder="1" applyAlignment="1">
      <alignment horizontal="center" vertical="center"/>
    </xf>
    <xf numFmtId="0" fontId="6" fillId="0" borderId="41" xfId="0" applyFont="1" applyBorder="1" applyAlignment="1">
      <alignment horizontal="left" vertical="center" wrapText="1"/>
    </xf>
    <xf numFmtId="0" fontId="6" fillId="0" borderId="41" xfId="0" applyFont="1" applyBorder="1" applyAlignment="1">
      <alignment horizontal="center" vertical="center"/>
    </xf>
    <xf numFmtId="164" fontId="7" fillId="0" borderId="42" xfId="20" applyNumberFormat="1" applyFont="1" applyFill="1" applyBorder="1" applyAlignment="1">
      <alignment horizontal="center" vertical="center"/>
      <protection/>
    </xf>
    <xf numFmtId="0" fontId="9" fillId="0" borderId="41" xfId="0" applyFont="1" applyBorder="1" applyAlignment="1">
      <alignment horizontal="left" vertical="center" wrapText="1"/>
    </xf>
    <xf numFmtId="0" fontId="9" fillId="0" borderId="20" xfId="0" applyFont="1" applyBorder="1" applyAlignment="1">
      <alignment horizontal="left" vertical="center" wrapText="1"/>
    </xf>
    <xf numFmtId="0" fontId="9" fillId="0" borderId="20" xfId="0" applyFont="1" applyBorder="1" applyAlignment="1">
      <alignment vertical="center"/>
    </xf>
    <xf numFmtId="0" fontId="9" fillId="0" borderId="9" xfId="0" applyFont="1" applyBorder="1" applyAlignment="1">
      <alignment vertical="center"/>
    </xf>
    <xf numFmtId="0" fontId="6" fillId="0" borderId="9" xfId="0" applyFont="1" applyBorder="1" applyAlignment="1">
      <alignment vertical="center"/>
    </xf>
    <xf numFmtId="0" fontId="6" fillId="0" borderId="9" xfId="0" applyFont="1" applyBorder="1" applyAlignment="1">
      <alignment horizontal="center" vertical="center"/>
    </xf>
    <xf numFmtId="164" fontId="7" fillId="0" borderId="10" xfId="20" applyNumberFormat="1" applyFont="1" applyFill="1" applyBorder="1" applyAlignment="1">
      <alignment horizontal="right" vertical="center"/>
      <protection/>
    </xf>
    <xf numFmtId="0" fontId="4" fillId="0" borderId="43" xfId="0" applyFont="1" applyBorder="1" applyAlignment="1">
      <alignment vertical="center"/>
    </xf>
    <xf numFmtId="164" fontId="7" fillId="0" borderId="42" xfId="20" applyNumberFormat="1" applyFont="1" applyFill="1" applyBorder="1" applyAlignment="1">
      <alignment horizontal="center" vertical="center"/>
      <protection/>
    </xf>
    <xf numFmtId="0" fontId="6" fillId="0" borderId="44" xfId="0" applyFont="1" applyFill="1" applyBorder="1" applyAlignment="1">
      <alignment horizontal="center" vertical="center"/>
    </xf>
    <xf numFmtId="0" fontId="6" fillId="0" borderId="45" xfId="0" applyFont="1" applyBorder="1" applyAlignment="1">
      <alignment horizontal="left" vertical="center" wrapText="1"/>
    </xf>
    <xf numFmtId="0" fontId="6" fillId="0" borderId="45" xfId="0" applyFont="1" applyBorder="1" applyAlignment="1">
      <alignment horizontal="center" vertical="center"/>
    </xf>
    <xf numFmtId="164" fontId="7" fillId="0" borderId="46" xfId="20" applyNumberFormat="1" applyFont="1" applyFill="1" applyBorder="1" applyAlignment="1">
      <alignment horizontal="center" vertical="center"/>
      <protection/>
    </xf>
    <xf numFmtId="0" fontId="9" fillId="0" borderId="45" xfId="0" applyFont="1" applyBorder="1" applyAlignment="1">
      <alignment horizontal="left" vertical="center" wrapText="1"/>
    </xf>
    <xf numFmtId="0" fontId="6" fillId="0" borderId="47" xfId="0" applyFont="1" applyFill="1" applyBorder="1" applyAlignment="1">
      <alignment horizontal="center" vertical="center"/>
    </xf>
    <xf numFmtId="0" fontId="6" fillId="0" borderId="9" xfId="0" applyFont="1" applyBorder="1" applyAlignment="1">
      <alignment horizontal="left" vertical="center" wrapText="1"/>
    </xf>
    <xf numFmtId="0" fontId="6" fillId="0" borderId="9" xfId="0" applyFont="1" applyBorder="1" applyAlignment="1">
      <alignment horizontal="center" vertical="center"/>
    </xf>
    <xf numFmtId="164" fontId="7" fillId="0" borderId="48" xfId="20" applyNumberFormat="1" applyFont="1" applyFill="1" applyBorder="1" applyAlignment="1">
      <alignment horizontal="center" vertical="center"/>
      <protection/>
    </xf>
    <xf numFmtId="0" fontId="9" fillId="0" borderId="9" xfId="0" applyFont="1" applyBorder="1" applyAlignment="1">
      <alignment horizontal="left" vertical="center" wrapText="1"/>
    </xf>
    <xf numFmtId="0" fontId="9" fillId="0" borderId="20" xfId="0" applyFont="1" applyBorder="1" applyAlignment="1">
      <alignment horizontal="left" vertical="center" wrapText="1"/>
    </xf>
    <xf numFmtId="0" fontId="6" fillId="0" borderId="47" xfId="0" applyFont="1" applyFill="1" applyBorder="1" applyAlignment="1">
      <alignment horizontal="center" vertical="top"/>
    </xf>
    <xf numFmtId="0" fontId="6" fillId="0" borderId="9" xfId="0" applyFont="1" applyBorder="1"/>
    <xf numFmtId="0" fontId="6" fillId="0" borderId="9" xfId="0" applyFont="1" applyBorder="1" applyAlignment="1">
      <alignment horizontal="center"/>
    </xf>
    <xf numFmtId="164" fontId="7" fillId="0" borderId="48" xfId="20" applyNumberFormat="1" applyFont="1" applyFill="1" applyBorder="1" applyAlignment="1">
      <alignment horizontal="right" vertical="top"/>
      <protection/>
    </xf>
    <xf numFmtId="0" fontId="9" fillId="0" borderId="9" xfId="0" applyFont="1" applyBorder="1" applyAlignment="1">
      <alignment horizontal="left" vertical="top" wrapText="1"/>
    </xf>
    <xf numFmtId="0" fontId="9" fillId="0" borderId="20" xfId="0" applyFont="1" applyBorder="1"/>
    <xf numFmtId="0" fontId="6" fillId="0" borderId="11" xfId="0" applyFont="1" applyFill="1" applyBorder="1" applyAlignment="1">
      <alignment horizontal="center" vertical="top"/>
    </xf>
    <xf numFmtId="0" fontId="6" fillId="0" borderId="12" xfId="0" applyFont="1" applyBorder="1" applyAlignment="1">
      <alignment horizontal="left" vertical="top" wrapText="1"/>
    </xf>
    <xf numFmtId="0" fontId="6" fillId="0" borderId="12" xfId="0" applyFont="1" applyBorder="1" applyAlignment="1">
      <alignment horizontal="center" vertical="top"/>
    </xf>
    <xf numFmtId="164" fontId="7" fillId="0" borderId="13" xfId="20" applyNumberFormat="1" applyFont="1" applyFill="1" applyBorder="1" applyAlignment="1">
      <alignment horizontal="right" vertical="top"/>
      <protection/>
    </xf>
    <xf numFmtId="0" fontId="9" fillId="0" borderId="12" xfId="0" applyFont="1" applyBorder="1" applyAlignment="1">
      <alignment horizontal="left" vertical="top" wrapText="1"/>
    </xf>
    <xf numFmtId="0" fontId="9" fillId="0" borderId="21" xfId="0" applyFont="1" applyBorder="1"/>
    <xf numFmtId="164" fontId="7" fillId="0" borderId="45" xfId="20" applyNumberFormat="1" applyFont="1" applyFill="1" applyBorder="1" applyAlignment="1">
      <alignment horizontal="center" vertical="center"/>
      <protection/>
    </xf>
    <xf numFmtId="164" fontId="7" fillId="0" borderId="9" xfId="20" applyNumberFormat="1" applyFont="1" applyFill="1" applyBorder="1" applyAlignment="1">
      <alignment horizontal="center" vertical="center"/>
      <protection/>
    </xf>
    <xf numFmtId="0" fontId="9" fillId="0" borderId="9" xfId="0" applyFont="1" applyBorder="1" applyAlignment="1">
      <alignment vertical="center"/>
    </xf>
    <xf numFmtId="0" fontId="6" fillId="0" borderId="9" xfId="0" applyFont="1" applyBorder="1" applyAlignment="1">
      <alignment vertical="center"/>
    </xf>
    <xf numFmtId="164" fontId="7" fillId="0" borderId="9" xfId="20" applyNumberFormat="1" applyFont="1" applyFill="1" applyBorder="1" applyAlignment="1">
      <alignment horizontal="right" vertical="center"/>
      <protection/>
    </xf>
    <xf numFmtId="0" fontId="6" fillId="0" borderId="20" xfId="0" applyFont="1" applyBorder="1" applyAlignment="1">
      <alignment vertical="center"/>
    </xf>
    <xf numFmtId="164" fontId="7" fillId="0" borderId="12" xfId="20" applyNumberFormat="1" applyFont="1" applyFill="1" applyBorder="1" applyAlignment="1">
      <alignment horizontal="right" vertical="top"/>
      <protection/>
    </xf>
    <xf numFmtId="0" fontId="4" fillId="0" borderId="21" xfId="0" applyFont="1" applyBorder="1"/>
    <xf numFmtId="0" fontId="6" fillId="0" borderId="20" xfId="0" applyFont="1" applyBorder="1" applyAlignment="1">
      <alignment horizontal="left" vertical="center"/>
    </xf>
    <xf numFmtId="0" fontId="4" fillId="0" borderId="21" xfId="0" applyFont="1" applyBorder="1" applyAlignment="1">
      <alignment horizontal="left"/>
    </xf>
    <xf numFmtId="0" fontId="9" fillId="0" borderId="9" xfId="0" applyFont="1" applyBorder="1" applyAlignment="1">
      <alignment horizontal="center" vertical="center"/>
    </xf>
    <xf numFmtId="0" fontId="9" fillId="0" borderId="9" xfId="0" applyFont="1" applyBorder="1" applyAlignment="1">
      <alignment horizontal="center" vertical="center"/>
    </xf>
    <xf numFmtId="164" fontId="7" fillId="0" borderId="13" xfId="20" applyNumberFormat="1" applyFont="1" applyFill="1" applyBorder="1" applyAlignment="1">
      <alignment horizontal="right" vertical="center"/>
      <protection/>
    </xf>
    <xf numFmtId="164" fontId="7" fillId="0" borderId="12" xfId="20" applyNumberFormat="1" applyFont="1" applyFill="1" applyBorder="1" applyAlignment="1">
      <alignment horizontal="right" vertical="center"/>
      <protection/>
    </xf>
    <xf numFmtId="0" fontId="0" fillId="0" borderId="1" xfId="0" applyBorder="1" applyAlignment="1">
      <alignment vertical="center"/>
    </xf>
    <xf numFmtId="0" fontId="0" fillId="0" borderId="0" xfId="0" applyBorder="1" applyAlignment="1">
      <alignment vertical="center"/>
    </xf>
    <xf numFmtId="0" fontId="4" fillId="0" borderId="5" xfId="0" applyFont="1" applyBorder="1" applyAlignment="1">
      <alignment vertical="center"/>
    </xf>
    <xf numFmtId="164" fontId="7" fillId="0" borderId="0" xfId="20" applyNumberFormat="1" applyFont="1" applyFill="1" applyBorder="1" applyAlignment="1">
      <alignment horizontal="right" vertical="center"/>
      <protection/>
    </xf>
    <xf numFmtId="0" fontId="4" fillId="0" borderId="0" xfId="0" applyFont="1" applyAlignment="1">
      <alignment vertical="center"/>
    </xf>
    <xf numFmtId="164" fontId="7" fillId="0" borderId="9" xfId="20" applyNumberFormat="1" applyFont="1" applyFill="1" applyBorder="1" applyAlignment="1">
      <alignment horizontal="right" vertical="top"/>
      <protection/>
    </xf>
    <xf numFmtId="0" fontId="9" fillId="0" borderId="9" xfId="0" applyFont="1" applyBorder="1"/>
    <xf numFmtId="0" fontId="6" fillId="0" borderId="20" xfId="0" applyFont="1" applyBorder="1" applyAlignment="1">
      <alignment horizontal="left"/>
    </xf>
    <xf numFmtId="0" fontId="8" fillId="0" borderId="49" xfId="0" applyFont="1" applyBorder="1" applyAlignment="1">
      <alignment horizontal="center"/>
    </xf>
    <xf numFmtId="0" fontId="8" fillId="0" borderId="50" xfId="0" applyFont="1" applyBorder="1" applyAlignment="1">
      <alignment horizontal="center"/>
    </xf>
    <xf numFmtId="0" fontId="8" fillId="0" borderId="51" xfId="0" applyFont="1" applyBorder="1" applyAlignment="1">
      <alignment horizontal="center"/>
    </xf>
    <xf numFmtId="0" fontId="8" fillId="0" borderId="52" xfId="0" applyFont="1" applyBorder="1" applyAlignment="1">
      <alignment horizontal="center"/>
    </xf>
    <xf numFmtId="0" fontId="4" fillId="0" borderId="53" xfId="0" applyFont="1" applyBorder="1" applyAlignment="1">
      <alignment horizontal="center" vertical="center"/>
    </xf>
    <xf numFmtId="0" fontId="4" fillId="0" borderId="54" xfId="0" applyFont="1" applyBorder="1" applyAlignment="1">
      <alignment vertical="center"/>
    </xf>
    <xf numFmtId="0" fontId="4" fillId="0" borderId="54" xfId="0" applyFont="1" applyBorder="1" applyAlignment="1">
      <alignment vertical="center" wrapText="1"/>
    </xf>
    <xf numFmtId="0" fontId="4" fillId="0" borderId="55" xfId="0" applyFont="1" applyBorder="1" applyAlignment="1">
      <alignment horizontal="center" vertical="center"/>
    </xf>
    <xf numFmtId="0" fontId="4" fillId="0" borderId="43" xfId="0" applyFont="1" applyBorder="1" applyAlignment="1">
      <alignment vertical="center" wrapText="1"/>
    </xf>
    <xf numFmtId="0" fontId="11" fillId="0" borderId="43" xfId="0" applyFont="1" applyBorder="1" applyAlignment="1">
      <alignment vertical="center" wrapText="1"/>
    </xf>
    <xf numFmtId="0" fontId="11" fillId="0" borderId="43" xfId="0" applyFont="1" applyFill="1" applyBorder="1" applyAlignment="1">
      <alignment vertical="center" wrapText="1"/>
    </xf>
    <xf numFmtId="0" fontId="4" fillId="0" borderId="56" xfId="0" applyFont="1" applyBorder="1" applyAlignment="1">
      <alignment horizontal="center" vertical="center"/>
    </xf>
    <xf numFmtId="0" fontId="4" fillId="0" borderId="57" xfId="0" applyFont="1" applyBorder="1" applyAlignment="1">
      <alignment vertical="center"/>
    </xf>
    <xf numFmtId="0" fontId="11" fillId="0" borderId="57" xfId="0" applyFont="1" applyFill="1" applyBorder="1" applyAlignment="1">
      <alignment vertical="center" wrapText="1"/>
    </xf>
    <xf numFmtId="0" fontId="12" fillId="0" borderId="0" xfId="0" applyFont="1" applyBorder="1" applyAlignment="1">
      <alignment horizontal="right" vertical="top" wrapText="1"/>
    </xf>
    <xf numFmtId="164" fontId="12" fillId="0" borderId="0" xfId="20" applyNumberFormat="1" applyFont="1" applyFill="1" applyBorder="1" applyAlignment="1">
      <alignment horizontal="right" vertical="top"/>
      <protection/>
    </xf>
    <xf numFmtId="0" fontId="4" fillId="0" borderId="58" xfId="0" applyFont="1" applyBorder="1" applyAlignment="1" applyProtection="1">
      <alignment vertical="center"/>
      <protection locked="0"/>
    </xf>
    <xf numFmtId="0" fontId="4" fillId="0" borderId="59" xfId="0" applyFont="1" applyBorder="1" applyAlignment="1" applyProtection="1">
      <alignment vertical="center"/>
      <protection locked="0"/>
    </xf>
    <xf numFmtId="0" fontId="4" fillId="0" borderId="60" xfId="0" applyFont="1" applyBorder="1" applyAlignment="1" applyProtection="1">
      <alignment vertical="center"/>
      <protection locked="0"/>
    </xf>
    <xf numFmtId="0" fontId="4" fillId="0" borderId="19" xfId="0" applyFont="1" applyBorder="1"/>
    <xf numFmtId="0" fontId="4" fillId="0" borderId="0" xfId="0" applyFont="1" applyFill="1"/>
    <xf numFmtId="0" fontId="13" fillId="0" borderId="0" xfId="0" applyFont="1" applyFill="1" applyAlignment="1">
      <alignment wrapText="1"/>
    </xf>
    <xf numFmtId="0" fontId="4" fillId="0" borderId="0" xfId="0" applyFont="1" applyFill="1" applyAlignment="1">
      <alignment wrapText="1"/>
    </xf>
    <xf numFmtId="164" fontId="7" fillId="0" borderId="61" xfId="20" applyNumberFormat="1" applyFont="1" applyFill="1" applyBorder="1" applyAlignment="1" applyProtection="1">
      <alignment horizontal="center" vertical="center"/>
      <protection locked="0"/>
    </xf>
    <xf numFmtId="164" fontId="7" fillId="0" borderId="43" xfId="20" applyNumberFormat="1" applyFont="1" applyFill="1" applyBorder="1" applyAlignment="1" applyProtection="1">
      <alignment horizontal="center" vertical="center"/>
      <protection locked="0"/>
    </xf>
    <xf numFmtId="0" fontId="9" fillId="0" borderId="62"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9" fillId="0" borderId="62" xfId="0" applyFont="1" applyBorder="1" applyAlignment="1" applyProtection="1">
      <alignment vertical="center"/>
      <protection locked="0"/>
    </xf>
    <xf numFmtId="0" fontId="9" fillId="0" borderId="20" xfId="0" applyFont="1" applyBorder="1" applyAlignment="1" applyProtection="1">
      <alignment vertical="center"/>
      <protection locked="0"/>
    </xf>
    <xf numFmtId="0" fontId="9" fillId="0" borderId="62" xfId="0" applyFont="1" applyBorder="1" applyAlignment="1" applyProtection="1">
      <alignment horizontal="left" vertical="center"/>
      <protection locked="0"/>
    </xf>
    <xf numFmtId="0" fontId="9" fillId="0" borderId="20" xfId="0" applyFont="1" applyBorder="1" applyAlignment="1" applyProtection="1">
      <alignment horizontal="left" vertical="center"/>
      <protection locked="0"/>
    </xf>
    <xf numFmtId="0" fontId="9" fillId="0" borderId="20" xfId="0" applyFont="1" applyBorder="1" applyAlignment="1" applyProtection="1">
      <alignment horizontal="left" vertical="center"/>
      <protection locked="0"/>
    </xf>
    <xf numFmtId="0" fontId="9" fillId="0" borderId="63" xfId="0" applyFont="1" applyBorder="1" applyAlignment="1" applyProtection="1">
      <alignment horizontal="left" vertical="center"/>
      <protection locked="0"/>
    </xf>
    <xf numFmtId="0" fontId="9" fillId="0" borderId="63"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164" fontId="7" fillId="0" borderId="57" xfId="20" applyNumberFormat="1" applyFont="1" applyFill="1" applyBorder="1" applyAlignment="1" applyProtection="1">
      <alignment horizontal="center" vertical="center"/>
      <protection locked="0"/>
    </xf>
    <xf numFmtId="164" fontId="7" fillId="0" borderId="42" xfId="20" applyNumberFormat="1" applyFont="1" applyFill="1" applyBorder="1" applyAlignment="1" applyProtection="1">
      <alignment horizontal="center" vertical="center"/>
      <protection/>
    </xf>
    <xf numFmtId="164" fontId="7" fillId="0" borderId="48" xfId="20" applyNumberFormat="1" applyFont="1" applyFill="1" applyBorder="1" applyAlignment="1" applyProtection="1">
      <alignment horizontal="center" vertical="center"/>
      <protection/>
    </xf>
    <xf numFmtId="164" fontId="7" fillId="0" borderId="9" xfId="20" applyNumberFormat="1" applyFont="1" applyFill="1" applyBorder="1" applyAlignment="1" applyProtection="1">
      <alignment horizontal="center" vertical="center"/>
      <protection/>
    </xf>
    <xf numFmtId="164" fontId="7" fillId="0" borderId="42" xfId="20" applyNumberFormat="1"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normální_Zadávací podklad pro profes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openxmlformats.org/officeDocument/2006/relationships/customXml" Target="../customXml/item2.xml" /><Relationship Id="rId19" Type="http://schemas.openxmlformats.org/officeDocument/2006/relationships/customXml" Target="../customXml/item3.xml" /><Relationship Id="rId20"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workbookViewId="0" topLeftCell="A1">
      <selection activeCell="B22" sqref="B22"/>
    </sheetView>
  </sheetViews>
  <sheetFormatPr defaultColWidth="9.140625" defaultRowHeight="15"/>
  <cols>
    <col min="1" max="1" width="22.28125" style="0" bestFit="1" customWidth="1"/>
    <col min="2" max="2" width="83.28125" style="0" customWidth="1"/>
    <col min="3" max="3" width="22.7109375" style="0" customWidth="1"/>
    <col min="4" max="4" width="15.57421875" style="0" customWidth="1"/>
  </cols>
  <sheetData>
    <row r="1" spans="1:6" s="66" customFormat="1" ht="15">
      <c r="A1" s="63" t="s">
        <v>1</v>
      </c>
      <c r="B1" s="73" t="s">
        <v>15</v>
      </c>
      <c r="C1" s="74"/>
      <c r="D1" s="65"/>
      <c r="E1" s="65"/>
      <c r="F1" s="65"/>
    </row>
    <row r="2" spans="1:6" s="66" customFormat="1" ht="15">
      <c r="A2" s="67" t="s">
        <v>2</v>
      </c>
      <c r="B2" s="75" t="s">
        <v>31</v>
      </c>
      <c r="C2" s="76"/>
      <c r="D2" s="65"/>
      <c r="E2" s="65"/>
      <c r="F2" s="65"/>
    </row>
    <row r="3" spans="1:6" s="66" customFormat="1" ht="15">
      <c r="A3" s="67" t="s">
        <v>74</v>
      </c>
      <c r="B3" s="75" t="s">
        <v>75</v>
      </c>
      <c r="C3" s="76"/>
      <c r="D3" s="65"/>
      <c r="E3" s="65"/>
      <c r="F3" s="65"/>
    </row>
    <row r="4" spans="1:9" s="66" customFormat="1" ht="15">
      <c r="A4" s="67" t="s">
        <v>3</v>
      </c>
      <c r="B4" s="75" t="s">
        <v>77</v>
      </c>
      <c r="C4" s="76"/>
      <c r="D4" s="69"/>
      <c r="E4" s="69"/>
      <c r="F4" s="69"/>
      <c r="G4" s="64"/>
      <c r="H4" s="64"/>
      <c r="I4" s="64"/>
    </row>
    <row r="5" spans="1:9" s="66" customFormat="1" ht="15.75" thickBot="1">
      <c r="A5" s="70" t="s">
        <v>76</v>
      </c>
      <c r="B5" s="77">
        <v>4</v>
      </c>
      <c r="C5" s="78"/>
      <c r="D5" s="69"/>
      <c r="E5" s="69"/>
      <c r="F5" s="69"/>
      <c r="G5" s="64"/>
      <c r="H5" s="64"/>
      <c r="I5" s="64"/>
    </row>
    <row r="6" spans="1:4" ht="15.75" thickBot="1">
      <c r="A6" s="71"/>
      <c r="B6" s="72"/>
      <c r="C6" s="72"/>
      <c r="D6" s="1"/>
    </row>
    <row r="7" spans="1:3" ht="15">
      <c r="A7" s="53" t="s">
        <v>78</v>
      </c>
      <c r="B7" s="54" t="s">
        <v>5</v>
      </c>
      <c r="C7" s="55" t="s">
        <v>9</v>
      </c>
    </row>
    <row r="8" spans="1:3" ht="15.75">
      <c r="A8" s="56" t="s">
        <v>32</v>
      </c>
      <c r="B8" s="57" t="str">
        <f>CONCATENATE("Vybavení viz list ",A8)</f>
        <v>Vybavení viz list Z028</v>
      </c>
      <c r="C8" s="58">
        <f>'Z028'!F15</f>
        <v>0</v>
      </c>
    </row>
    <row r="9" spans="1:3" ht="15.75">
      <c r="A9" s="56" t="s">
        <v>36</v>
      </c>
      <c r="B9" s="57" t="str">
        <f aca="true" t="shared" si="0" ref="B9:B19">CONCATENATE("Vybavení viz list ",A9)</f>
        <v>Vybavení viz list Z030</v>
      </c>
      <c r="C9" s="58">
        <f>'Z030'!F19</f>
        <v>0</v>
      </c>
    </row>
    <row r="10" spans="1:3" ht="15.75">
      <c r="A10" s="56" t="s">
        <v>38</v>
      </c>
      <c r="B10" s="57" t="str">
        <f t="shared" si="0"/>
        <v>Vybavení viz list Z115</v>
      </c>
      <c r="C10" s="58">
        <f>'Z115'!F19</f>
        <v>0</v>
      </c>
    </row>
    <row r="11" spans="1:3" ht="15.75">
      <c r="A11" s="56" t="s">
        <v>42</v>
      </c>
      <c r="B11" s="57" t="str">
        <f t="shared" si="0"/>
        <v>Vybavení viz list Z117</v>
      </c>
      <c r="C11" s="58">
        <f>'Z117'!F22</f>
        <v>0</v>
      </c>
    </row>
    <row r="12" spans="1:3" ht="15.75">
      <c r="A12" s="56" t="s">
        <v>43</v>
      </c>
      <c r="B12" s="57" t="str">
        <f t="shared" si="0"/>
        <v>Vybavení viz list Z118</v>
      </c>
      <c r="C12" s="58">
        <f>'Z118'!F22</f>
        <v>0</v>
      </c>
    </row>
    <row r="13" spans="1:3" ht="15.75">
      <c r="A13" s="56" t="s">
        <v>44</v>
      </c>
      <c r="B13" s="57" t="str">
        <f t="shared" si="0"/>
        <v>Vybavení viz list Z119</v>
      </c>
      <c r="C13" s="58">
        <f>'Z119'!F16</f>
        <v>0</v>
      </c>
    </row>
    <row r="14" spans="1:3" ht="15.75">
      <c r="A14" s="56" t="s">
        <v>45</v>
      </c>
      <c r="B14" s="57" t="str">
        <f t="shared" si="0"/>
        <v>Vybavení viz list Z120</v>
      </c>
      <c r="C14" s="58">
        <f>'Z120'!F14</f>
        <v>0</v>
      </c>
    </row>
    <row r="15" spans="1:3" ht="15.75">
      <c r="A15" s="56" t="s">
        <v>46</v>
      </c>
      <c r="B15" s="57" t="str">
        <f t="shared" si="0"/>
        <v>Vybavení viz list ZI</v>
      </c>
      <c r="C15" s="58">
        <f>ZI!F20</f>
        <v>0</v>
      </c>
    </row>
    <row r="16" spans="1:3" ht="15.75">
      <c r="A16" s="56" t="s">
        <v>47</v>
      </c>
      <c r="B16" s="57" t="str">
        <f t="shared" si="0"/>
        <v>Vybavení viz list ZII</v>
      </c>
      <c r="C16" s="58">
        <f>ZII!F22</f>
        <v>0</v>
      </c>
    </row>
    <row r="17" spans="1:3" ht="15.75">
      <c r="A17" s="56" t="s">
        <v>60</v>
      </c>
      <c r="B17" s="57" t="str">
        <f t="shared" si="0"/>
        <v>Vybavení viz list Z235</v>
      </c>
      <c r="C17" s="58">
        <f>'Z225'!F16</f>
        <v>0</v>
      </c>
    </row>
    <row r="18" spans="1:3" ht="15.75">
      <c r="A18" s="56" t="s">
        <v>49</v>
      </c>
      <c r="B18" s="57" t="str">
        <f t="shared" si="0"/>
        <v>Vybavení viz list Z342</v>
      </c>
      <c r="C18" s="58">
        <f>'Z342'!F18</f>
        <v>0</v>
      </c>
    </row>
    <row r="19" spans="1:3" ht="15.75">
      <c r="A19" s="56" t="s">
        <v>61</v>
      </c>
      <c r="B19" s="57" t="str">
        <f t="shared" si="0"/>
        <v>Vybavení viz list Ostatní učebny</v>
      </c>
      <c r="C19" s="58">
        <f>'Ostatní učebny'!F13</f>
        <v>0</v>
      </c>
    </row>
    <row r="20" spans="1:3" ht="15.75" customHeight="1" thickBot="1">
      <c r="A20" s="59"/>
      <c r="B20" s="60"/>
      <c r="C20" s="61"/>
    </row>
    <row r="21" spans="1:3" ht="15.75" customHeight="1">
      <c r="A21" s="32"/>
      <c r="B21" s="34"/>
      <c r="C21" s="36"/>
    </row>
    <row r="22" spans="1:4" ht="15.75" customHeight="1">
      <c r="A22" s="32"/>
      <c r="B22" s="62" t="s">
        <v>59</v>
      </c>
      <c r="C22" s="37">
        <f>SUM(C8:C19)</f>
        <v>0</v>
      </c>
      <c r="D22" s="37"/>
    </row>
    <row r="23" spans="1:3" ht="15.75" customHeight="1">
      <c r="A23" s="32"/>
      <c r="B23" s="151"/>
      <c r="C23" s="152"/>
    </row>
    <row r="24" spans="1:3" ht="15">
      <c r="A24" s="39"/>
      <c r="B24" s="39"/>
      <c r="C24" s="39"/>
    </row>
    <row r="25" spans="1:3" ht="15">
      <c r="A25" s="39"/>
      <c r="B25" s="39"/>
      <c r="C25" s="39"/>
    </row>
    <row r="26" spans="1:3" ht="15">
      <c r="A26" s="39"/>
      <c r="B26" s="39"/>
      <c r="C26" s="39"/>
    </row>
    <row r="27" spans="1:3" ht="15">
      <c r="A27" s="39"/>
      <c r="B27" s="39"/>
      <c r="C27" s="39"/>
    </row>
    <row r="28" spans="1:3" ht="15">
      <c r="A28" s="39"/>
      <c r="B28" s="39"/>
      <c r="C28" s="39"/>
    </row>
  </sheetData>
  <sheetProtection algorithmName="SHA-512" hashValue="IiFWX55qA120bMQdc50QJUO4aQj8uhwVgrJiuqymAWpjB/dJQY1R9w4ljaNxg1gUlU8AdG0V7C2uOmlFJKx9Eg==" saltValue="qknmCurv5aPvbawvZXjPQg==" spinCount="100000" sheet="1" objects="1" scenarios="1"/>
  <printOptions horizontalCentered="1"/>
  <pageMargins left="0.5118110236220472" right="0.5118110236220472" top="0.5905511811023623" bottom="0.3937007874015748" header="0.31496062992125984" footer="0.31496062992125984"/>
  <pageSetup fitToHeight="1" fitToWidth="1" horizontalDpi="1200" verticalDpi="1200" orientation="landscape" paperSize="9" scale="45" r:id="rId1"/>
  <headerFooter>
    <oddHeader>&amp;LVÝKAZ VÝMĚR&amp;RČZU FAPPZ AVT</oddHeader>
    <oddFooter>&amp;CStránka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topLeftCell="A12">
      <selection activeCell="E17" sqref="E17"/>
    </sheetView>
  </sheetViews>
  <sheetFormatPr defaultColWidth="9.140625" defaultRowHeight="15"/>
  <cols>
    <col min="1" max="1" width="22.28125" style="0" bestFit="1" customWidth="1"/>
    <col min="2" max="2" width="49.7109375" style="0" customWidth="1"/>
    <col min="3" max="3" width="7.00390625" style="8" customWidth="1"/>
    <col min="5" max="5" width="11.7109375" style="0" bestFit="1" customWidth="1"/>
    <col min="6" max="6" width="12.8515625" style="0" bestFit="1" customWidth="1"/>
    <col min="7" max="7" width="56.8515625" style="0" customWidth="1"/>
    <col min="8" max="8" width="36.140625" style="0" customWidth="1"/>
  </cols>
  <sheetData>
    <row r="1" spans="1:8" ht="15.75" thickTop="1">
      <c r="A1" s="26" t="s">
        <v>1</v>
      </c>
      <c r="B1" s="27" t="s">
        <v>15</v>
      </c>
      <c r="C1" s="6"/>
      <c r="D1" s="2"/>
      <c r="E1" s="2"/>
      <c r="F1" s="2"/>
      <c r="G1" s="2"/>
      <c r="H1" s="3"/>
    </row>
    <row r="2" spans="1:8" ht="15">
      <c r="A2" s="28" t="s">
        <v>2</v>
      </c>
      <c r="B2" s="29" t="s">
        <v>31</v>
      </c>
      <c r="C2" s="7"/>
      <c r="D2" s="1"/>
      <c r="E2" s="1"/>
      <c r="F2" s="1"/>
      <c r="G2" s="1"/>
      <c r="H2" s="4"/>
    </row>
    <row r="3" spans="1:8" ht="15">
      <c r="A3" s="67" t="s">
        <v>3</v>
      </c>
      <c r="B3" s="68" t="s">
        <v>77</v>
      </c>
      <c r="C3" s="7"/>
      <c r="D3" s="1"/>
      <c r="E3" s="1"/>
      <c r="F3" s="1"/>
      <c r="G3" s="1"/>
      <c r="H3" s="4"/>
    </row>
    <row r="4" spans="1:8" ht="15.75" thickBot="1">
      <c r="A4" s="30" t="s">
        <v>4</v>
      </c>
      <c r="B4" s="31" t="s">
        <v>46</v>
      </c>
      <c r="C4" s="7"/>
      <c r="D4" s="1"/>
      <c r="E4" s="1"/>
      <c r="F4" s="1"/>
      <c r="G4" s="1"/>
      <c r="H4" s="4"/>
    </row>
    <row r="5" spans="1:8" ht="15">
      <c r="A5" s="5"/>
      <c r="C5" s="7"/>
      <c r="D5" s="1"/>
      <c r="E5" s="1"/>
      <c r="F5" s="1"/>
      <c r="G5" s="1"/>
      <c r="H5" s="4"/>
    </row>
    <row r="6" spans="1:8" ht="31.5">
      <c r="A6" s="10" t="s">
        <v>0</v>
      </c>
      <c r="B6" s="11" t="s">
        <v>5</v>
      </c>
      <c r="C6" s="9" t="s">
        <v>6</v>
      </c>
      <c r="D6" s="9" t="s">
        <v>7</v>
      </c>
      <c r="E6" s="9" t="s">
        <v>8</v>
      </c>
      <c r="F6" s="9" t="s">
        <v>9</v>
      </c>
      <c r="G6" s="11" t="s">
        <v>10</v>
      </c>
      <c r="H6" s="12" t="s">
        <v>11</v>
      </c>
    </row>
    <row r="7" spans="1:8" ht="15.75">
      <c r="A7" s="13" t="s">
        <v>16</v>
      </c>
      <c r="B7" s="15" t="s">
        <v>14</v>
      </c>
      <c r="C7" s="16"/>
      <c r="D7" s="14"/>
      <c r="E7" s="14"/>
      <c r="F7" s="14"/>
      <c r="G7" s="14"/>
      <c r="H7" s="17"/>
    </row>
    <row r="8" spans="1:8" ht="38.25">
      <c r="A8" s="92" t="s">
        <v>62</v>
      </c>
      <c r="B8" s="93" t="str">
        <f>'Obecné specifikace'!B2</f>
        <v>Interaktivní projektor pro zasedací místnosti</v>
      </c>
      <c r="C8" s="94">
        <v>2</v>
      </c>
      <c r="D8" s="94" t="s">
        <v>12</v>
      </c>
      <c r="E8" s="115">
        <f>'Obecné specifikace'!C2</f>
        <v>0</v>
      </c>
      <c r="F8" s="115">
        <f>C8*E8</f>
        <v>0</v>
      </c>
      <c r="G8" s="96" t="str">
        <f>'Obecné specifikace'!D2</f>
        <v>Interaktivní LCD projektor s ultra krátkou projekční vzdáleností, minimální parametry: jas 3500 ANSI Lumen, kontrast  4000:1, rozlišení  1280 x 800 (WXGA), životnost lampy 5000 hodin.</v>
      </c>
      <c r="H8" s="166"/>
    </row>
    <row r="9" spans="1:8" ht="25.5">
      <c r="A9" s="97" t="s">
        <v>63</v>
      </c>
      <c r="B9" s="98" t="str">
        <f>'Obecné specifikace'!B3</f>
        <v>Stropní držák projektoru</v>
      </c>
      <c r="C9" s="99">
        <v>2</v>
      </c>
      <c r="D9" s="99" t="s">
        <v>12</v>
      </c>
      <c r="E9" s="116">
        <f>'Obecné specifikace'!C3</f>
        <v>0</v>
      </c>
      <c r="F9" s="116">
        <f aca="true" t="shared" si="0" ref="F9:F17">C9*E9</f>
        <v>0</v>
      </c>
      <c r="G9" s="101" t="str">
        <f>'Obecné specifikace'!D3</f>
        <v>Kompatibilní s dodávaným typem projektoru, barva shodná s barvou projektoru.</v>
      </c>
      <c r="H9" s="167"/>
    </row>
    <row r="10" spans="1:8" ht="63.75">
      <c r="A10" s="97" t="s">
        <v>64</v>
      </c>
      <c r="B10" s="98" t="str">
        <f>'Obecné specifikace'!B5</f>
        <v>Rámové projekční plátno rozměr 3m</v>
      </c>
      <c r="C10" s="99">
        <v>2</v>
      </c>
      <c r="D10" s="99" t="s">
        <v>12</v>
      </c>
      <c r="E10" s="116">
        <f>'Obecné specifikace'!C5</f>
        <v>0</v>
      </c>
      <c r="F10" s="116">
        <f t="shared" si="0"/>
        <v>0</v>
      </c>
      <c r="G10" s="101" t="str">
        <f>'Obecné specifikace'!D5</f>
        <v>Rámová projekční plocha, vypnutá v černém hliníkovém rámu se strukturovaným matným černým lakem RAL9005, zezadu plátno připnuté pomocí patentů, povrch plátna matný se ziskem v rozsahu 1 až 1,15. Šíře rámu 40–55 mm, rozměr 3x1,9 m, montáž na stěnu.</v>
      </c>
      <c r="H10" s="167"/>
    </row>
    <row r="11" spans="1:8" ht="204">
      <c r="A11" s="97" t="s">
        <v>65</v>
      </c>
      <c r="B11" s="98" t="str">
        <f>'Obecné specifikace'!B11</f>
        <v>IP telefon</v>
      </c>
      <c r="C11" s="99">
        <v>1</v>
      </c>
      <c r="D11" s="99" t="s">
        <v>12</v>
      </c>
      <c r="E11" s="116">
        <f>'Obecné specifikace'!C11</f>
        <v>0</v>
      </c>
      <c r="F11" s="116">
        <f t="shared" si="0"/>
        <v>0</v>
      </c>
      <c r="G11" s="101" t="str">
        <f>'Obecné specifikace'!D11</f>
        <v>IP telefon v základní výbavě, podpora min. 3 hlasových linek, širokopásmové internetové připojení, snadné ovládání, černobílý displej, čtyřsměrné navigační tlačítko, 2x ethernet port, integrovaný přepínač, 256bitové šifrování AES, hlasitý odposlech, identifikace volajícího účastníka, adresář pro min. 99 jmen, Podpora síťových protokolů: IPv4 (RFC 791), ARP, DNS (RFC 1706), SRV (RFC 2782), DHCP (RFC 2131), ICMP (RFC 792), TCP (RFC 793), UDP (RFC 768), RTP (RFC 1889, 1890), RTCP (RFC 1889), RTCP-XR (RFC 3611), DiffServ (RFC 2475), ToS (RFC 791, 1349), SNTP (RFC 2030), podpora hlasových kodeků: G.711, G.726 (16/24/32/40 kbit/s), G.729 AB, G.722, Rozhraní: 2x RJ-45 (10/100BASE-T), 1x RJ-9 (handset konektor), 1x 2,5mm jack (headset konektor), vestavěný reproduktor a mikrofon, Rozměry max: 220 x 30 x 100 mm (Š x V x H) Hmotnost max. 710 g Nabíjení: Napájecí adaptér AC 100 – 240 V vstup 5 V/1 A DC výstup.</v>
      </c>
      <c r="H11" s="163"/>
    </row>
    <row r="12" spans="1:8" ht="25.5">
      <c r="A12" s="97" t="s">
        <v>66</v>
      </c>
      <c r="B12" s="98" t="str">
        <f>'Obecné specifikace'!B9</f>
        <v>Instalační sada</v>
      </c>
      <c r="C12" s="99">
        <v>1</v>
      </c>
      <c r="D12" s="99" t="s">
        <v>12</v>
      </c>
      <c r="E12" s="116">
        <f>'Obecné specifikace'!C9</f>
        <v>0</v>
      </c>
      <c r="F12" s="116">
        <f t="shared" si="0"/>
        <v>0</v>
      </c>
      <c r="G12" s="101" t="str">
        <f>'Obecné specifikace'!D9</f>
        <v>Instalační materiál, propojovací  a napájecí kabely, konektory, spojky a redukce, práce</v>
      </c>
      <c r="H12" s="163"/>
    </row>
    <row r="13" spans="1:8" ht="51">
      <c r="A13" s="97" t="s">
        <v>67</v>
      </c>
      <c r="B13" s="98" t="str">
        <f>'Obecné specifikace'!B12</f>
        <v>Řídící systém - výměna</v>
      </c>
      <c r="C13" s="99">
        <v>1</v>
      </c>
      <c r="D13" s="99" t="s">
        <v>12</v>
      </c>
      <c r="E13" s="116">
        <f>'Obecné specifikace'!C12</f>
        <v>0</v>
      </c>
      <c r="F13" s="116">
        <f t="shared" si="0"/>
        <v>0</v>
      </c>
      <c r="G13" s="101" t="str">
        <f>'Obecné specifikace'!D12</f>
        <v>Demontáž stávajícího řídícího systému, přepojení všech aktivních portů na výstupy intergovaného řídícího procesoru nové AV centrály. Dodávka nových propojovacích kabelů. Napojení prvků AV řetězce. Prověření komunikace všech rozhranní.</v>
      </c>
      <c r="H13" s="163"/>
    </row>
    <row r="14" spans="1:8" ht="63.75">
      <c r="A14" s="97" t="s">
        <v>68</v>
      </c>
      <c r="B14" s="98" t="str">
        <f>'Obecné specifikace'!B13</f>
        <v>Řídící systém - konfigurace</v>
      </c>
      <c r="C14" s="99">
        <v>1</v>
      </c>
      <c r="D14" s="99" t="s">
        <v>12</v>
      </c>
      <c r="E14" s="116">
        <f>'Obecné specifikace'!C13</f>
        <v>0</v>
      </c>
      <c r="F14" s="116">
        <f t="shared" si="0"/>
        <v>0</v>
      </c>
      <c r="G14" s="101" t="str">
        <f>'Obecné specifikace'!D13</f>
        <v>Analýza požadavků na řídící systém po výměně prvků dle specifikace, konfigurace řídícího systému, programování AV centrály řídícího systému. Dodávka otevřeného kódu interního programu AV centrály pro další úpravy v případě požadavku uživatele.</v>
      </c>
      <c r="H14" s="163"/>
    </row>
    <row r="15" spans="1:8" ht="102">
      <c r="A15" s="97" t="s">
        <v>69</v>
      </c>
      <c r="B15" s="98" t="str">
        <f>'Obecné specifikace'!B14</f>
        <v>Signálový management</v>
      </c>
      <c r="C15" s="99">
        <v>1</v>
      </c>
      <c r="D15" s="99" t="s">
        <v>12</v>
      </c>
      <c r="E15" s="116">
        <f>'Obecné specifikace'!C14</f>
        <v>0</v>
      </c>
      <c r="F15" s="116">
        <f t="shared" si="0"/>
        <v>0</v>
      </c>
      <c r="G15" s="101" t="str">
        <f>'Obecné specifikace'!D14</f>
        <v>AV centrála - minimální konfigurace: 8 vstupů (2x TP, 6x HDMI), 4 výstupy (2x HDMI, 2x TP), integrovaný audioprocesor (4x mic/line vstup - 48V fantom napájení, 6x stereo line vstup, 4x stereo line výstup, expanzní sběrnice pro externí audio matici a procesor) , integrovaný zesilovač s výkonem min. 2x50W/4ohm, integrovaný řídící procesor (3x RS232 port, 4x relé, 3x LAN port, 4x GPIO, 2x IR serial, expanzní sběrnice), dodávka, montáž, instalace, programování.</v>
      </c>
      <c r="H15" s="163"/>
    </row>
    <row r="16" spans="1:8" ht="15">
      <c r="A16" s="97" t="s">
        <v>70</v>
      </c>
      <c r="B16" s="98" t="str">
        <f>'Obecné specifikace'!B15</f>
        <v>Práce instalační</v>
      </c>
      <c r="C16" s="125">
        <v>1</v>
      </c>
      <c r="D16" s="125" t="s">
        <v>85</v>
      </c>
      <c r="E16" s="175">
        <f>'Obecné specifikace'!C15</f>
        <v>0</v>
      </c>
      <c r="F16" s="116">
        <f t="shared" si="0"/>
        <v>0</v>
      </c>
      <c r="G16" s="101" t="str">
        <f>'Obecné specifikace'!D15</f>
        <v>max. 12% z ceny dodávky</v>
      </c>
      <c r="H16" s="163"/>
    </row>
    <row r="17" spans="1:8" ht="51">
      <c r="A17" s="97" t="s">
        <v>71</v>
      </c>
      <c r="B17" s="98" t="str">
        <f>'Obecné specifikace'!$B$16</f>
        <v>Zpracování dokumentace</v>
      </c>
      <c r="C17" s="99">
        <v>16</v>
      </c>
      <c r="D17" s="99" t="s">
        <v>56</v>
      </c>
      <c r="E17" s="175">
        <f>'Obecné specifikace'!C16</f>
        <v>0</v>
      </c>
      <c r="F17" s="116">
        <f t="shared" si="0"/>
        <v>0</v>
      </c>
      <c r="G17" s="101" t="str">
        <f>'Obecné specifikace'!$D$16</f>
        <v>Zpracování realizační dokumentace účastníkem dle místního šetření v místě plnění a s ohledem na účastnikem dodávanou technologií ve vztahu ke stávajícímu AV řetězci. Rozsah je uváděn v hodinách projekčních prací.</v>
      </c>
      <c r="H17" s="163"/>
    </row>
    <row r="18" spans="1:8" ht="15.75">
      <c r="A18" s="103"/>
      <c r="B18" s="104"/>
      <c r="C18" s="105"/>
      <c r="D18" s="105"/>
      <c r="E18" s="134"/>
      <c r="F18" s="134"/>
      <c r="G18" s="135"/>
      <c r="H18" s="136"/>
    </row>
    <row r="19" spans="1:8" ht="15.75" thickBot="1">
      <c r="A19" s="109"/>
      <c r="B19" s="110"/>
      <c r="C19" s="111"/>
      <c r="D19" s="111"/>
      <c r="E19" s="121"/>
      <c r="F19" s="121"/>
      <c r="G19" s="113"/>
      <c r="H19" s="124"/>
    </row>
    <row r="20" spans="1:8" ht="15.75" customHeight="1" thickTop="1">
      <c r="A20" s="32"/>
      <c r="B20" s="34"/>
      <c r="C20" s="35"/>
      <c r="D20" s="35"/>
      <c r="E20" s="36"/>
      <c r="F20" s="51">
        <f>SUM(F8:F17)</f>
        <v>0</v>
      </c>
      <c r="G20" s="52" t="s">
        <v>58</v>
      </c>
      <c r="H20" s="33"/>
    </row>
    <row r="21" spans="1:8" ht="15.75" customHeight="1">
      <c r="A21" s="32"/>
      <c r="B21" s="34"/>
      <c r="C21" s="35"/>
      <c r="D21" s="35"/>
      <c r="E21" s="36"/>
      <c r="F21" s="37"/>
      <c r="G21" s="38"/>
      <c r="H21" s="33"/>
    </row>
    <row r="22" spans="1:8" ht="15.75" customHeight="1">
      <c r="A22" s="32"/>
      <c r="B22" s="34"/>
      <c r="C22" s="35"/>
      <c r="D22" s="35"/>
      <c r="E22" s="36"/>
      <c r="F22" s="36"/>
      <c r="G22" s="34"/>
      <c r="H22" s="33"/>
    </row>
    <row r="23" spans="1:8" ht="15">
      <c r="A23" s="39"/>
      <c r="B23" s="39"/>
      <c r="C23" s="40"/>
      <c r="D23" s="39"/>
      <c r="E23" s="39"/>
      <c r="F23" s="39"/>
      <c r="G23" s="39"/>
      <c r="H23" s="39"/>
    </row>
    <row r="24" spans="1:8" ht="15">
      <c r="A24" s="39"/>
      <c r="B24" s="39"/>
      <c r="C24" s="40"/>
      <c r="D24" s="39"/>
      <c r="E24" s="39"/>
      <c r="F24" s="39"/>
      <c r="G24" s="39"/>
      <c r="H24" s="39"/>
    </row>
    <row r="25" spans="1:8" ht="15">
      <c r="A25" s="46"/>
      <c r="C25" s="47"/>
      <c r="E25" s="39"/>
      <c r="F25" s="39"/>
      <c r="G25" s="39"/>
      <c r="H25" s="39"/>
    </row>
    <row r="26" spans="1:8" ht="15">
      <c r="A26" s="46"/>
      <c r="C26" s="47"/>
      <c r="E26" s="39"/>
      <c r="F26" s="39"/>
      <c r="G26" s="39"/>
      <c r="H26" s="39"/>
    </row>
    <row r="27" spans="1:8" ht="15">
      <c r="A27" s="46"/>
      <c r="C27" s="47"/>
      <c r="E27" s="39"/>
      <c r="F27" s="39"/>
      <c r="G27" s="39"/>
      <c r="H27" s="39"/>
    </row>
    <row r="28" spans="1:3" ht="15">
      <c r="A28" s="46"/>
      <c r="C28" s="47"/>
    </row>
    <row r="29" spans="1:3" ht="15">
      <c r="A29" s="46"/>
      <c r="C29" s="47"/>
    </row>
    <row r="30" spans="1:3" ht="15">
      <c r="A30" s="46"/>
      <c r="C30" s="47"/>
    </row>
    <row r="31" spans="1:3" ht="15">
      <c r="A31" s="46"/>
      <c r="C31" s="47"/>
    </row>
    <row r="32" spans="1:3" ht="15">
      <c r="A32" s="46"/>
      <c r="C32" s="47"/>
    </row>
    <row r="33" spans="1:3" ht="15">
      <c r="A33" s="46"/>
      <c r="C33" s="47"/>
    </row>
    <row r="34" spans="1:3" ht="15">
      <c r="A34" s="46"/>
      <c r="C34" s="47"/>
    </row>
    <row r="35" spans="1:3" ht="15">
      <c r="A35" s="46"/>
      <c r="C35" s="46"/>
    </row>
  </sheetData>
  <sheetProtection algorithmName="SHA-512" hashValue="3M4UzXK4H5E2RKwHX96SA98WNLvoemUnAp3N5C8RC2eivkERIthokhL8gbh8TQFZ6xYzy4s3CcLltFj/Hc9tlg==" saltValue="H8YeRPL46litN4mmgDNsYw==" spinCount="100000" sheet="1" objects="1" scenarios="1"/>
  <printOptions/>
  <pageMargins left="0.7" right="0.7" top="0.787401575" bottom="0.7874015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topLeftCell="A14">
      <selection activeCell="E19" sqref="E19"/>
    </sheetView>
  </sheetViews>
  <sheetFormatPr defaultColWidth="9.140625" defaultRowHeight="15"/>
  <cols>
    <col min="1" max="1" width="22.28125" style="0" bestFit="1" customWidth="1"/>
    <col min="2" max="2" width="49.7109375" style="0" customWidth="1"/>
    <col min="3" max="3" width="7.00390625" style="8" customWidth="1"/>
    <col min="5" max="5" width="11.7109375" style="0" bestFit="1" customWidth="1"/>
    <col min="6" max="6" width="12.8515625" style="0" bestFit="1" customWidth="1"/>
    <col min="7" max="7" width="56.8515625" style="0" customWidth="1"/>
    <col min="8" max="8" width="36.140625" style="0" customWidth="1"/>
  </cols>
  <sheetData>
    <row r="1" spans="1:8" ht="15.75" thickTop="1">
      <c r="A1" s="26" t="s">
        <v>1</v>
      </c>
      <c r="B1" s="27" t="s">
        <v>15</v>
      </c>
      <c r="C1" s="6"/>
      <c r="D1" s="2"/>
      <c r="E1" s="2"/>
      <c r="F1" s="2"/>
      <c r="G1" s="2"/>
      <c r="H1" s="3"/>
    </row>
    <row r="2" spans="1:8" ht="15">
      <c r="A2" s="28" t="s">
        <v>2</v>
      </c>
      <c r="B2" s="29" t="s">
        <v>31</v>
      </c>
      <c r="C2" s="7"/>
      <c r="D2" s="1"/>
      <c r="E2" s="1"/>
      <c r="F2" s="1"/>
      <c r="G2" s="1"/>
      <c r="H2" s="4"/>
    </row>
    <row r="3" spans="1:8" ht="15">
      <c r="A3" s="67" t="s">
        <v>3</v>
      </c>
      <c r="B3" s="68" t="s">
        <v>77</v>
      </c>
      <c r="C3" s="7"/>
      <c r="D3" s="1"/>
      <c r="E3" s="1"/>
      <c r="F3" s="1"/>
      <c r="G3" s="1"/>
      <c r="H3" s="4"/>
    </row>
    <row r="4" spans="1:8" ht="15.75" thickBot="1">
      <c r="A4" s="30" t="s">
        <v>4</v>
      </c>
      <c r="B4" s="31" t="s">
        <v>47</v>
      </c>
      <c r="C4" s="7"/>
      <c r="D4" s="1"/>
      <c r="E4" s="1"/>
      <c r="F4" s="1"/>
      <c r="G4" s="1"/>
      <c r="H4" s="4"/>
    </row>
    <row r="5" spans="1:8" ht="15">
      <c r="A5" s="5"/>
      <c r="C5" s="7"/>
      <c r="D5" s="1"/>
      <c r="E5" s="1"/>
      <c r="F5" s="1"/>
      <c r="G5" s="1"/>
      <c r="H5" s="4"/>
    </row>
    <row r="6" spans="1:8" ht="31.5">
      <c r="A6" s="10" t="s">
        <v>0</v>
      </c>
      <c r="B6" s="11" t="s">
        <v>5</v>
      </c>
      <c r="C6" s="9" t="s">
        <v>6</v>
      </c>
      <c r="D6" s="9" t="s">
        <v>7</v>
      </c>
      <c r="E6" s="9" t="s">
        <v>8</v>
      </c>
      <c r="F6" s="9" t="s">
        <v>9</v>
      </c>
      <c r="G6" s="11" t="s">
        <v>10</v>
      </c>
      <c r="H6" s="12" t="s">
        <v>11</v>
      </c>
    </row>
    <row r="7" spans="1:8" ht="15.75">
      <c r="A7" s="13" t="s">
        <v>16</v>
      </c>
      <c r="B7" s="15" t="s">
        <v>14</v>
      </c>
      <c r="C7" s="16"/>
      <c r="D7" s="14"/>
      <c r="E7" s="14"/>
      <c r="F7" s="14"/>
      <c r="G7" s="14"/>
      <c r="H7" s="17"/>
    </row>
    <row r="8" spans="1:8" ht="38.25">
      <c r="A8" s="92" t="s">
        <v>62</v>
      </c>
      <c r="B8" s="93" t="str">
        <f>'Obecné specifikace'!B2</f>
        <v>Interaktivní projektor pro zasedací místnosti</v>
      </c>
      <c r="C8" s="94">
        <v>2</v>
      </c>
      <c r="D8" s="94" t="s">
        <v>12</v>
      </c>
      <c r="E8" s="115">
        <f>'Obecné specifikace'!C2</f>
        <v>0</v>
      </c>
      <c r="F8" s="115">
        <f>C8*E8</f>
        <v>0</v>
      </c>
      <c r="G8" s="96" t="str">
        <f>'Obecné specifikace'!D2</f>
        <v>Interaktivní LCD projektor s ultra krátkou projekční vzdáleností, minimální parametry: jas 3500 ANSI Lumen, kontrast  4000:1, rozlišení  1280 x 800 (WXGA), životnost lampy 5000 hodin.</v>
      </c>
      <c r="H8" s="166"/>
    </row>
    <row r="9" spans="1:8" ht="25.5">
      <c r="A9" s="97" t="s">
        <v>63</v>
      </c>
      <c r="B9" s="98" t="str">
        <f>'Obecné specifikace'!B3</f>
        <v>Stropní držák projektoru</v>
      </c>
      <c r="C9" s="99">
        <v>2</v>
      </c>
      <c r="D9" s="99" t="s">
        <v>12</v>
      </c>
      <c r="E9" s="116">
        <f>'Obecné specifikace'!C3</f>
        <v>0</v>
      </c>
      <c r="F9" s="116">
        <f aca="true" t="shared" si="0" ref="F9:F19">C9*E9</f>
        <v>0</v>
      </c>
      <c r="G9" s="101" t="str">
        <f>'Obecné specifikace'!D3</f>
        <v>Kompatibilní s dodávaným typem projektoru, barva shodná s barvou projektoru.</v>
      </c>
      <c r="H9" s="167"/>
    </row>
    <row r="10" spans="1:8" ht="63.75">
      <c r="A10" s="97" t="s">
        <v>64</v>
      </c>
      <c r="B10" s="98" t="str">
        <f>'Obecné specifikace'!B5</f>
        <v>Rámové projekční plátno rozměr 3m</v>
      </c>
      <c r="C10" s="99">
        <v>2</v>
      </c>
      <c r="D10" s="99" t="s">
        <v>12</v>
      </c>
      <c r="E10" s="116">
        <f>'Obecné specifikace'!C5</f>
        <v>0</v>
      </c>
      <c r="F10" s="116">
        <f t="shared" si="0"/>
        <v>0</v>
      </c>
      <c r="G10" s="101" t="str">
        <f>'Obecné specifikace'!D5</f>
        <v>Rámová projekční plocha, vypnutá v černém hliníkovém rámu se strukturovaným matným černým lakem RAL9005, zezadu plátno připnuté pomocí patentů, povrch plátna matný se ziskem v rozsahu 1 až 1,15. Šíře rámu 40–55 mm, rozměr 3x1,9 m, montáž na stěnu.</v>
      </c>
      <c r="H10" s="167"/>
    </row>
    <row r="11" spans="1:8" ht="38.25">
      <c r="A11" s="97" t="s">
        <v>65</v>
      </c>
      <c r="B11" s="98" t="str">
        <f>'Obecné specifikace'!B8</f>
        <v>Keramická tabule</v>
      </c>
      <c r="C11" s="99">
        <v>2</v>
      </c>
      <c r="D11" s="99" t="s">
        <v>12</v>
      </c>
      <c r="E11" s="116">
        <f>'Obecné specifikace'!C8</f>
        <v>0</v>
      </c>
      <c r="F11" s="116">
        <f t="shared" si="0"/>
        <v>0</v>
      </c>
      <c r="G11" s="101" t="str">
        <f>'Obecné specifikace'!D8</f>
        <v>Keramická tabule pro popis fixem, bílá, magnetická. 
Tloušťka desky min. 22 mm, sendvičová konstrukce. Šířka dle rozměru rámového plátna (3m), montáž na stěnu.</v>
      </c>
      <c r="H11" s="167"/>
    </row>
    <row r="12" spans="1:8" ht="38.25">
      <c r="A12" s="97" t="s">
        <v>66</v>
      </c>
      <c r="B12" s="98" t="str">
        <f>'Obecné specifikace'!B4</f>
        <v>Přípojné místo pro prezentaci v katedře</v>
      </c>
      <c r="C12" s="99">
        <v>1</v>
      </c>
      <c r="D12" s="99" t="s">
        <v>12</v>
      </c>
      <c r="E12" s="116">
        <f>'Obecné specifikace'!C4</f>
        <v>0</v>
      </c>
      <c r="F12" s="116">
        <f t="shared" si="0"/>
        <v>0</v>
      </c>
      <c r="G12" s="101" t="str">
        <f>'Obecné specifikace'!D4</f>
        <v>Přípojné místo zápustné. Materiál kov, barva černá. Integrovaná AV kabeláž s konektivitou HDMI, VGA a audio. Vč. 230VAC.  Max. zápustná hloubka 105 mm.</v>
      </c>
      <c r="H12" s="167"/>
    </row>
    <row r="13" spans="1:8" ht="204">
      <c r="A13" s="97" t="s">
        <v>67</v>
      </c>
      <c r="B13" s="98" t="str">
        <f>'Obecné specifikace'!B11</f>
        <v>IP telefon</v>
      </c>
      <c r="C13" s="99">
        <v>1</v>
      </c>
      <c r="D13" s="99" t="s">
        <v>12</v>
      </c>
      <c r="E13" s="116">
        <f>'Obecné specifikace'!C11</f>
        <v>0</v>
      </c>
      <c r="F13" s="116">
        <f t="shared" si="0"/>
        <v>0</v>
      </c>
      <c r="G13" s="101" t="str">
        <f>'Obecné specifikace'!D11</f>
        <v>IP telefon v základní výbavě, podpora min. 3 hlasových linek, širokopásmové internetové připojení, snadné ovládání, černobílý displej, čtyřsměrné navigační tlačítko, 2x ethernet port, integrovaný přepínač, 256bitové šifrování AES, hlasitý odposlech, identifikace volajícího účastníka, adresář pro min. 99 jmen, Podpora síťových protokolů: IPv4 (RFC 791), ARP, DNS (RFC 1706), SRV (RFC 2782), DHCP (RFC 2131), ICMP (RFC 792), TCP (RFC 793), UDP (RFC 768), RTP (RFC 1889, 1890), RTCP (RFC 1889), RTCP-XR (RFC 3611), DiffServ (RFC 2475), ToS (RFC 791, 1349), SNTP (RFC 2030), podpora hlasových kodeků: G.711, G.726 (16/24/32/40 kbit/s), G.729 AB, G.722, Rozhraní: 2x RJ-45 (10/100BASE-T), 1x RJ-9 (handset konektor), 1x 2,5mm jack (headset konektor), vestavěný reproduktor a mikrofon, Rozměry max: 220 x 30 x 100 mm (Š x V x H) Hmotnost max. 710 g Nabíjení: Napájecí adaptér AC 100 – 240 V vstup 5 V/1 A DC výstup.</v>
      </c>
      <c r="H13" s="163"/>
    </row>
    <row r="14" spans="1:8" ht="25.5">
      <c r="A14" s="97" t="s">
        <v>68</v>
      </c>
      <c r="B14" s="98" t="str">
        <f>'Obecné specifikace'!B9</f>
        <v>Instalační sada</v>
      </c>
      <c r="C14" s="99">
        <v>1</v>
      </c>
      <c r="D14" s="99" t="s">
        <v>12</v>
      </c>
      <c r="E14" s="116">
        <f>'Obecné specifikace'!C9</f>
        <v>0</v>
      </c>
      <c r="F14" s="116">
        <f t="shared" si="0"/>
        <v>0</v>
      </c>
      <c r="G14" s="101" t="str">
        <f>'Obecné specifikace'!D9</f>
        <v>Instalační materiál, propojovací  a napájecí kabely, konektory, spojky a redukce, práce</v>
      </c>
      <c r="H14" s="163"/>
    </row>
    <row r="15" spans="1:8" ht="51">
      <c r="A15" s="97" t="s">
        <v>69</v>
      </c>
      <c r="B15" s="98" t="str">
        <f>'Obecné specifikace'!B12</f>
        <v>Řídící systém - výměna</v>
      </c>
      <c r="C15" s="99">
        <v>1</v>
      </c>
      <c r="D15" s="99" t="s">
        <v>12</v>
      </c>
      <c r="E15" s="116">
        <f>'Obecné specifikace'!C12</f>
        <v>0</v>
      </c>
      <c r="F15" s="116">
        <f t="shared" si="0"/>
        <v>0</v>
      </c>
      <c r="G15" s="101" t="str">
        <f>'Obecné specifikace'!D12</f>
        <v>Demontáž stávajícího řídícího systému, přepojení všech aktivních portů na výstupy intergovaného řídícího procesoru nové AV centrály. Dodávka nových propojovacích kabelů. Napojení prvků AV řetězce. Prověření komunikace všech rozhranní.</v>
      </c>
      <c r="H15" s="163"/>
    </row>
    <row r="16" spans="1:8" ht="63.75">
      <c r="A16" s="97" t="s">
        <v>70</v>
      </c>
      <c r="B16" s="98" t="str">
        <f>'Obecné specifikace'!B13</f>
        <v>Řídící systém - konfigurace</v>
      </c>
      <c r="C16" s="99">
        <v>1</v>
      </c>
      <c r="D16" s="99" t="s">
        <v>12</v>
      </c>
      <c r="E16" s="116">
        <f>'Obecné specifikace'!C13</f>
        <v>0</v>
      </c>
      <c r="F16" s="116">
        <f t="shared" si="0"/>
        <v>0</v>
      </c>
      <c r="G16" s="101" t="str">
        <f>'Obecné specifikace'!D13</f>
        <v>Analýza požadavků na řídící systém po výměně prvků dle specifikace, konfigurace řídícího systému, programování AV centrály řídícího systému. Dodávka otevřeného kódu interního programu AV centrály pro další úpravy v případě požadavku uživatele.</v>
      </c>
      <c r="H16" s="163"/>
    </row>
    <row r="17" spans="1:8" ht="102">
      <c r="A17" s="97" t="s">
        <v>71</v>
      </c>
      <c r="B17" s="98" t="str">
        <f>'Obecné specifikace'!B14</f>
        <v>Signálový management</v>
      </c>
      <c r="C17" s="99">
        <v>1</v>
      </c>
      <c r="D17" s="99" t="s">
        <v>12</v>
      </c>
      <c r="E17" s="116">
        <f>'Obecné specifikace'!C14</f>
        <v>0</v>
      </c>
      <c r="F17" s="116">
        <f t="shared" si="0"/>
        <v>0</v>
      </c>
      <c r="G17" s="101" t="str">
        <f>'Obecné specifikace'!D14</f>
        <v>AV centrála - minimální konfigurace: 8 vstupů (2x TP, 6x HDMI), 4 výstupy (2x HDMI, 2x TP), integrovaný audioprocesor (4x mic/line vstup - 48V fantom napájení, 6x stereo line vstup, 4x stereo line výstup, expanzní sběrnice pro externí audio matici a procesor) , integrovaný zesilovač s výkonem min. 2x50W/4ohm, integrovaný řídící procesor (3x RS232 port, 4x relé, 3x LAN port, 4x GPIO, 2x IR serial, expanzní sběrnice), dodávka, montáž, instalace, programování.</v>
      </c>
      <c r="H17" s="163"/>
    </row>
    <row r="18" spans="1:8" ht="15">
      <c r="A18" s="97" t="s">
        <v>72</v>
      </c>
      <c r="B18" s="98" t="str">
        <f>'Obecné specifikace'!B15</f>
        <v>Práce instalační</v>
      </c>
      <c r="C18" s="125">
        <v>1</v>
      </c>
      <c r="D18" s="125" t="s">
        <v>85</v>
      </c>
      <c r="E18" s="175">
        <f>'Obecné specifikace'!C15</f>
        <v>0</v>
      </c>
      <c r="F18" s="116">
        <f t="shared" si="0"/>
        <v>0</v>
      </c>
      <c r="G18" s="101" t="str">
        <f>'Obecné specifikace'!D15</f>
        <v>max. 12% z ceny dodávky</v>
      </c>
      <c r="H18" s="163"/>
    </row>
    <row r="19" spans="1:8" ht="51">
      <c r="A19" s="97" t="s">
        <v>73</v>
      </c>
      <c r="B19" s="98" t="str">
        <f>'Obecné specifikace'!$B$16</f>
        <v>Zpracování dokumentace</v>
      </c>
      <c r="C19" s="99">
        <v>16</v>
      </c>
      <c r="D19" s="99" t="s">
        <v>56</v>
      </c>
      <c r="E19" s="175">
        <f>'Obecné specifikace'!C16</f>
        <v>0</v>
      </c>
      <c r="F19" s="116">
        <f t="shared" si="0"/>
        <v>0</v>
      </c>
      <c r="G19" s="101" t="str">
        <f>'Obecné specifikace'!$D$16</f>
        <v>Zpracování realizační dokumentace účastníkem dle místního šetření v místě plnění a s ohledem na účastnikem dodávanou technologií ve vztahu ke stávajícímu AV řetězci. Rozsah je uváděn v hodinách projekčních prací.</v>
      </c>
      <c r="H19" s="163"/>
    </row>
    <row r="20" spans="1:8" ht="15">
      <c r="A20" s="97"/>
      <c r="B20" s="118"/>
      <c r="C20" s="99"/>
      <c r="D20" s="99"/>
      <c r="E20" s="119"/>
      <c r="F20" s="119"/>
      <c r="G20" s="117"/>
      <c r="H20" s="123"/>
    </row>
    <row r="21" spans="1:8" ht="15.75" thickBot="1">
      <c r="A21" s="109"/>
      <c r="B21" s="110"/>
      <c r="C21" s="111"/>
      <c r="D21" s="111"/>
      <c r="E21" s="121"/>
      <c r="F21" s="121"/>
      <c r="G21" s="113"/>
      <c r="H21" s="124"/>
    </row>
    <row r="22" spans="1:8" ht="15.75" customHeight="1" thickTop="1">
      <c r="A22" s="32"/>
      <c r="B22" s="34"/>
      <c r="C22" s="35"/>
      <c r="D22" s="35"/>
      <c r="E22" s="36"/>
      <c r="F22" s="51">
        <f>SUM(F8:F19)</f>
        <v>0</v>
      </c>
      <c r="G22" s="52" t="s">
        <v>58</v>
      </c>
      <c r="H22" s="33"/>
    </row>
    <row r="23" spans="1:8" ht="15.75" customHeight="1">
      <c r="A23" s="32"/>
      <c r="B23" s="34"/>
      <c r="C23" s="35"/>
      <c r="D23" s="35"/>
      <c r="E23" s="36"/>
      <c r="F23" s="37"/>
      <c r="G23" s="38"/>
      <c r="H23" s="33"/>
    </row>
    <row r="24" spans="1:8" ht="15.75" customHeight="1">
      <c r="A24" s="32"/>
      <c r="B24" s="34"/>
      <c r="C24" s="35"/>
      <c r="D24" s="35"/>
      <c r="E24" s="36"/>
      <c r="F24" s="36"/>
      <c r="G24" s="34"/>
      <c r="H24" s="33"/>
    </row>
    <row r="25" spans="1:8" ht="15">
      <c r="A25" s="39"/>
      <c r="B25" s="39"/>
      <c r="C25" s="40"/>
      <c r="D25" s="39"/>
      <c r="E25" s="39"/>
      <c r="F25" s="39"/>
      <c r="G25" s="39"/>
      <c r="H25" s="39"/>
    </row>
    <row r="26" spans="1:8" ht="15">
      <c r="A26" s="39"/>
      <c r="B26" s="39"/>
      <c r="C26" s="40"/>
      <c r="D26" s="39"/>
      <c r="E26" s="39"/>
      <c r="F26" s="39"/>
      <c r="G26" s="39"/>
      <c r="H26" s="39"/>
    </row>
    <row r="27" spans="1:8" ht="15">
      <c r="A27" s="46"/>
      <c r="C27" s="47"/>
      <c r="E27" s="39"/>
      <c r="F27" s="39"/>
      <c r="G27" s="39"/>
      <c r="H27" s="39"/>
    </row>
    <row r="28" spans="1:8" ht="15">
      <c r="A28" s="46"/>
      <c r="C28" s="47"/>
      <c r="E28" s="39"/>
      <c r="F28" s="39"/>
      <c r="G28" s="39"/>
      <c r="H28" s="39"/>
    </row>
    <row r="29" spans="1:8" ht="15">
      <c r="A29" s="46"/>
      <c r="C29" s="47"/>
      <c r="E29" s="39"/>
      <c r="F29" s="39"/>
      <c r="G29" s="39"/>
      <c r="H29" s="39"/>
    </row>
    <row r="30" spans="1:3" ht="15">
      <c r="A30" s="46"/>
      <c r="C30" s="47"/>
    </row>
    <row r="31" spans="1:3" ht="15">
      <c r="A31" s="46"/>
      <c r="C31" s="47"/>
    </row>
    <row r="32" spans="1:3" ht="15">
      <c r="A32" s="46"/>
      <c r="C32" s="47"/>
    </row>
    <row r="33" spans="1:3" ht="15">
      <c r="A33" s="46"/>
      <c r="C33" s="47"/>
    </row>
    <row r="34" spans="1:3" ht="15">
      <c r="A34" s="46"/>
      <c r="C34" s="47"/>
    </row>
    <row r="35" spans="1:3" ht="15">
      <c r="A35" s="46"/>
      <c r="C35" s="47"/>
    </row>
    <row r="36" spans="1:3" ht="15">
      <c r="A36" s="46"/>
      <c r="C36" s="47"/>
    </row>
    <row r="37" spans="1:3" ht="15">
      <c r="A37" s="46"/>
      <c r="C37" s="46"/>
    </row>
  </sheetData>
  <sheetProtection algorithmName="SHA-512" hashValue="PnqFlIHNpimX7rFZQlcdZ7vLPaTBeODtAp5Lb8WOR/4Oo9nwSOaO3N9+xpTkOhDWDMPVSBOyd1AdIUkS2WlY8g==" saltValue="wQTkC3almy7TVBfYMWDY8Q==" spinCount="100000" sheet="1" objects="1" scenarios="1"/>
  <printOptions/>
  <pageMargins left="0.7" right="0.7" top="0.787401575" bottom="0.7874015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topLeftCell="A1">
      <selection activeCell="E12" sqref="E12"/>
    </sheetView>
  </sheetViews>
  <sheetFormatPr defaultColWidth="9.140625" defaultRowHeight="15"/>
  <cols>
    <col min="1" max="1" width="22.28125" style="0" bestFit="1" customWidth="1"/>
    <col min="2" max="2" width="49.7109375" style="0" customWidth="1"/>
    <col min="3" max="3" width="7.00390625" style="8" customWidth="1"/>
    <col min="5" max="5" width="11.7109375" style="0" bestFit="1" customWidth="1"/>
    <col min="6" max="6" width="12.8515625" style="0" bestFit="1" customWidth="1"/>
    <col min="7" max="7" width="56.8515625" style="0" customWidth="1"/>
    <col min="8" max="8" width="36.140625" style="0" customWidth="1"/>
  </cols>
  <sheetData>
    <row r="1" spans="1:8" ht="15.75" thickTop="1">
      <c r="A1" s="26" t="s">
        <v>1</v>
      </c>
      <c r="B1" s="27" t="s">
        <v>15</v>
      </c>
      <c r="C1" s="6"/>
      <c r="D1" s="2"/>
      <c r="E1" s="2"/>
      <c r="F1" s="2"/>
      <c r="G1" s="2"/>
      <c r="H1" s="3"/>
    </row>
    <row r="2" spans="1:8" ht="15">
      <c r="A2" s="28" t="s">
        <v>2</v>
      </c>
      <c r="B2" s="29" t="s">
        <v>31</v>
      </c>
      <c r="C2" s="7"/>
      <c r="D2" s="1"/>
      <c r="E2" s="1"/>
      <c r="F2" s="1"/>
      <c r="G2" s="1"/>
      <c r="H2" s="4"/>
    </row>
    <row r="3" spans="1:8" ht="15">
      <c r="A3" s="67" t="s">
        <v>3</v>
      </c>
      <c r="B3" s="68" t="s">
        <v>77</v>
      </c>
      <c r="C3" s="7"/>
      <c r="D3" s="1"/>
      <c r="E3" s="1"/>
      <c r="F3" s="1"/>
      <c r="G3" s="1"/>
      <c r="H3" s="4"/>
    </row>
    <row r="4" spans="1:8" ht="15.75" thickBot="1">
      <c r="A4" s="30" t="s">
        <v>4</v>
      </c>
      <c r="B4" s="31" t="s">
        <v>48</v>
      </c>
      <c r="C4" s="7"/>
      <c r="D4" s="1"/>
      <c r="E4" s="1"/>
      <c r="F4" s="1"/>
      <c r="G4" s="1"/>
      <c r="H4" s="4"/>
    </row>
    <row r="5" spans="1:8" ht="15">
      <c r="A5" s="5"/>
      <c r="C5" s="7"/>
      <c r="D5" s="1"/>
      <c r="E5" s="1"/>
      <c r="F5" s="1"/>
      <c r="G5" s="1"/>
      <c r="H5" s="4"/>
    </row>
    <row r="6" spans="1:8" ht="31.5">
      <c r="A6" s="10" t="s">
        <v>0</v>
      </c>
      <c r="B6" s="11" t="s">
        <v>5</v>
      </c>
      <c r="C6" s="9" t="s">
        <v>6</v>
      </c>
      <c r="D6" s="9" t="s">
        <v>7</v>
      </c>
      <c r="E6" s="9" t="s">
        <v>8</v>
      </c>
      <c r="F6" s="9" t="s">
        <v>9</v>
      </c>
      <c r="G6" s="11" t="s">
        <v>10</v>
      </c>
      <c r="H6" s="12" t="s">
        <v>11</v>
      </c>
    </row>
    <row r="7" spans="1:8" ht="15.75">
      <c r="A7" s="13" t="s">
        <v>16</v>
      </c>
      <c r="B7" s="15" t="s">
        <v>14</v>
      </c>
      <c r="C7" s="16"/>
      <c r="D7" s="14"/>
      <c r="E7" s="14"/>
      <c r="F7" s="14"/>
      <c r="G7" s="14"/>
      <c r="H7" s="17"/>
    </row>
    <row r="8" spans="1:8" ht="38.25">
      <c r="A8" s="92" t="s">
        <v>62</v>
      </c>
      <c r="B8" s="93" t="str">
        <f>'Obecné specifikace'!B4</f>
        <v>Přípojné místo pro prezentaci v katedře</v>
      </c>
      <c r="C8" s="94">
        <v>1</v>
      </c>
      <c r="D8" s="94" t="s">
        <v>12</v>
      </c>
      <c r="E8" s="115">
        <f>'Obecné specifikace'!C4</f>
        <v>0</v>
      </c>
      <c r="F8" s="115">
        <f>C8*E8</f>
        <v>0</v>
      </c>
      <c r="G8" s="96" t="str">
        <f>'Obecné specifikace'!D4</f>
        <v>Přípojné místo zápustné. Materiál kov, barva černá. Integrovaná AV kabeláž s konektivitou HDMI, VGA a audio. Vč. 230VAC.  Max. zápustná hloubka 105 mm.</v>
      </c>
      <c r="H8" s="162"/>
    </row>
    <row r="9" spans="1:8" ht="204">
      <c r="A9" s="97" t="s">
        <v>63</v>
      </c>
      <c r="B9" s="98" t="str">
        <f>'Obecné specifikace'!B11</f>
        <v>IP telefon</v>
      </c>
      <c r="C9" s="99">
        <v>1</v>
      </c>
      <c r="D9" s="99" t="s">
        <v>12</v>
      </c>
      <c r="E9" s="116">
        <f>'Obecné specifikace'!C11</f>
        <v>0</v>
      </c>
      <c r="F9" s="116">
        <f aca="true" t="shared" si="0" ref="F9:F12">C9*E9</f>
        <v>0</v>
      </c>
      <c r="G9" s="101" t="str">
        <f>'Obecné specifikace'!D11</f>
        <v>IP telefon v základní výbavě, podpora min. 3 hlasových linek, širokopásmové internetové připojení, snadné ovládání, černobílý displej, čtyřsměrné navigační tlačítko, 2x ethernet port, integrovaný přepínač, 256bitové šifrování AES, hlasitý odposlech, identifikace volajícího účastníka, adresář pro min. 99 jmen, Podpora síťových protokolů: IPv4 (RFC 791), ARP, DNS (RFC 1706), SRV (RFC 2782), DHCP (RFC 2131), ICMP (RFC 792), TCP (RFC 793), UDP (RFC 768), RTP (RFC 1889, 1890), RTCP (RFC 1889), RTCP-XR (RFC 3611), DiffServ (RFC 2475), ToS (RFC 791, 1349), SNTP (RFC 2030), podpora hlasových kodeků: G.711, G.726 (16/24/32/40 kbit/s), G.729 AB, G.722, Rozhraní: 2x RJ-45 (10/100BASE-T), 1x RJ-9 (handset konektor), 1x 2,5mm jack (headset konektor), vestavěný reproduktor a mikrofon, Rozměry max: 220 x 30 x 100 mm (Š x V x H) Hmotnost max. 710 g Nabíjení: Napájecí adaptér AC 100 – 240 V vstup 5 V/1 A DC výstup.</v>
      </c>
      <c r="H9" s="163"/>
    </row>
    <row r="10" spans="1:8" ht="51">
      <c r="A10" s="97" t="s">
        <v>64</v>
      </c>
      <c r="B10" s="98" t="str">
        <f>'Obecné specifikace'!B10</f>
        <v>Konfigurace řídícího systému</v>
      </c>
      <c r="C10" s="99">
        <v>1</v>
      </c>
      <c r="D10" s="99" t="s">
        <v>12</v>
      </c>
      <c r="E10" s="116">
        <f>'Obecné specifikace'!C10</f>
        <v>0</v>
      </c>
      <c r="F10" s="116">
        <f t="shared" si="0"/>
        <v>0</v>
      </c>
      <c r="G10" s="101" t="str">
        <f>'Obecné specifikace'!D10</f>
        <v>Konfigurace stávajícího řidícího systému MLC Extron dle požadavků zadavatele. Výsledkem bude sjednocení ovládacích tlačítek (příkazů) dle požadavku zadavatele s ohledem na vstupy a výstupy signálů dané místnosti</v>
      </c>
      <c r="H10" s="163"/>
    </row>
    <row r="11" spans="1:8" ht="25.5">
      <c r="A11" s="97" t="s">
        <v>65</v>
      </c>
      <c r="B11" s="98" t="str">
        <f>'Obecné specifikace'!B9</f>
        <v>Instalační sada</v>
      </c>
      <c r="C11" s="99">
        <v>1</v>
      </c>
      <c r="D11" s="99" t="s">
        <v>12</v>
      </c>
      <c r="E11" s="116">
        <f>'Obecné specifikace'!C9</f>
        <v>0</v>
      </c>
      <c r="F11" s="116">
        <f t="shared" si="0"/>
        <v>0</v>
      </c>
      <c r="G11" s="101" t="str">
        <f>'Obecné specifikace'!D9</f>
        <v>Instalační materiál, propojovací  a napájecí kabely, konektory, spojky a redukce, práce</v>
      </c>
      <c r="H11" s="163"/>
    </row>
    <row r="12" spans="1:8" ht="51">
      <c r="A12" s="97" t="s">
        <v>66</v>
      </c>
      <c r="B12" s="98" t="str">
        <f>'Obecné specifikace'!$B$16</f>
        <v>Zpracování dokumentace</v>
      </c>
      <c r="C12" s="99">
        <v>8</v>
      </c>
      <c r="D12" s="99" t="s">
        <v>56</v>
      </c>
      <c r="E12" s="175">
        <f>'Obecné specifikace'!C16</f>
        <v>0</v>
      </c>
      <c r="F12" s="116">
        <f t="shared" si="0"/>
        <v>0</v>
      </c>
      <c r="G12" s="101" t="str">
        <f>'Obecné specifikace'!$D$16</f>
        <v>Zpracování realizační dokumentace účastníkem dle místního šetření v místě plnění a s ohledem na účastnikem dodávanou technologií ve vztahu ke stávajícímu AV řetězci. Rozsah je uváděn v hodinách projekčních prací.</v>
      </c>
      <c r="H12" s="163"/>
    </row>
    <row r="13" spans="1:8" ht="15">
      <c r="A13" s="97"/>
      <c r="B13" s="117"/>
      <c r="C13" s="117"/>
      <c r="D13" s="117"/>
      <c r="E13" s="117"/>
      <c r="F13" s="117"/>
      <c r="G13" s="117"/>
      <c r="H13" s="102"/>
    </row>
    <row r="14" spans="1:8" ht="15.75">
      <c r="A14" s="103"/>
      <c r="B14" s="104"/>
      <c r="C14" s="105"/>
      <c r="D14" s="105"/>
      <c r="E14" s="134"/>
      <c r="F14" s="134"/>
      <c r="G14" s="135"/>
      <c r="H14" s="108"/>
    </row>
    <row r="15" spans="1:8" ht="15.75" thickBot="1">
      <c r="A15" s="109"/>
      <c r="B15" s="110"/>
      <c r="C15" s="111"/>
      <c r="D15" s="111"/>
      <c r="E15" s="121"/>
      <c r="F15" s="121"/>
      <c r="G15" s="113"/>
      <c r="H15" s="114"/>
    </row>
    <row r="16" spans="1:8" ht="15.75" customHeight="1" thickTop="1">
      <c r="A16" s="32"/>
      <c r="B16" s="34"/>
      <c r="C16" s="35"/>
      <c r="D16" s="35"/>
      <c r="E16" s="36"/>
      <c r="F16" s="51">
        <f>SUM(F8:F12)</f>
        <v>0</v>
      </c>
      <c r="G16" s="52" t="s">
        <v>58</v>
      </c>
      <c r="H16" s="33"/>
    </row>
    <row r="17" spans="1:8" ht="15.75" customHeight="1">
      <c r="A17" s="33"/>
      <c r="B17" s="33"/>
      <c r="C17" s="33"/>
      <c r="D17" s="33"/>
      <c r="E17" s="33"/>
      <c r="F17" s="33"/>
      <c r="G17" s="33"/>
      <c r="H17" s="33"/>
    </row>
    <row r="18" spans="1:8" ht="15.75" customHeight="1">
      <c r="A18" s="33"/>
      <c r="B18" s="33"/>
      <c r="C18" s="33"/>
      <c r="D18" s="33"/>
      <c r="E18" s="33"/>
      <c r="F18" s="33"/>
      <c r="G18" s="33"/>
      <c r="H18" s="33"/>
    </row>
    <row r="19" spans="1:8" ht="15">
      <c r="A19" s="33"/>
      <c r="B19" s="33"/>
      <c r="C19" s="33"/>
      <c r="D19" s="33"/>
      <c r="E19" s="33"/>
      <c r="F19" s="33"/>
      <c r="G19" s="33"/>
      <c r="H19" s="33"/>
    </row>
    <row r="20" spans="1:8" ht="15">
      <c r="A20" s="39"/>
      <c r="B20" s="39"/>
      <c r="C20" s="40"/>
      <c r="D20" s="39"/>
      <c r="E20" s="39"/>
      <c r="F20" s="39"/>
      <c r="G20" s="39"/>
      <c r="H20" s="39"/>
    </row>
    <row r="21" spans="1:8" ht="15">
      <c r="A21" s="39"/>
      <c r="B21" s="39"/>
      <c r="C21" s="40"/>
      <c r="D21" s="39"/>
      <c r="E21" s="39"/>
      <c r="F21" s="39"/>
      <c r="G21" s="39"/>
      <c r="H21" s="39"/>
    </row>
    <row r="22" spans="1:8" ht="15">
      <c r="A22" s="39"/>
      <c r="B22" s="39"/>
      <c r="C22" s="40"/>
      <c r="D22" s="39"/>
      <c r="E22" s="39"/>
      <c r="F22" s="39"/>
      <c r="G22" s="39"/>
      <c r="H22" s="39"/>
    </row>
    <row r="23" spans="1:8" ht="15">
      <c r="A23" s="39"/>
      <c r="B23" s="39"/>
      <c r="C23" s="40"/>
      <c r="D23" s="39"/>
      <c r="E23" s="39"/>
      <c r="F23" s="39"/>
      <c r="G23" s="39"/>
      <c r="H23" s="39"/>
    </row>
  </sheetData>
  <sheetProtection algorithmName="SHA-512" hashValue="1kxh1Q3qvSH6GaRnd8k5lnvVcaKc/jO6oODN02zrJt5LDJXs8HnPz4yAp+Nl+8k9QQE6beEwcIieKFlND/zuLQ==" saltValue="tKy5I95rPiGD7LEtIrG67w==" spinCount="100000" sheet="1" objects="1" scenarios="1"/>
  <printOptions/>
  <pageMargins left="0.7" right="0.7" top="0.787401575" bottom="0.7874015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topLeftCell="A4">
      <selection activeCell="E15" sqref="E15"/>
    </sheetView>
  </sheetViews>
  <sheetFormatPr defaultColWidth="9.140625" defaultRowHeight="15"/>
  <cols>
    <col min="1" max="1" width="22.28125" style="0" bestFit="1" customWidth="1"/>
    <col min="2" max="2" width="49.7109375" style="0" customWidth="1"/>
    <col min="3" max="3" width="7.00390625" style="8" customWidth="1"/>
    <col min="5" max="5" width="11.7109375" style="0" bestFit="1" customWidth="1"/>
    <col min="6" max="6" width="12.8515625" style="0" bestFit="1" customWidth="1"/>
    <col min="7" max="7" width="56.8515625" style="0" customWidth="1"/>
    <col min="8" max="8" width="36.140625" style="0" customWidth="1"/>
  </cols>
  <sheetData>
    <row r="1" spans="1:8" ht="15.75" thickTop="1">
      <c r="A1" s="26" t="s">
        <v>1</v>
      </c>
      <c r="B1" s="27" t="s">
        <v>15</v>
      </c>
      <c r="C1" s="6"/>
      <c r="D1" s="2"/>
      <c r="E1" s="2"/>
      <c r="F1" s="2"/>
      <c r="G1" s="2"/>
      <c r="H1" s="3"/>
    </row>
    <row r="2" spans="1:8" ht="15">
      <c r="A2" s="28" t="s">
        <v>2</v>
      </c>
      <c r="B2" s="29" t="s">
        <v>31</v>
      </c>
      <c r="C2" s="7"/>
      <c r="D2" s="1"/>
      <c r="E2" s="1"/>
      <c r="F2" s="1"/>
      <c r="G2" s="1"/>
      <c r="H2" s="4"/>
    </row>
    <row r="3" spans="1:8" ht="15">
      <c r="A3" s="67" t="s">
        <v>3</v>
      </c>
      <c r="B3" s="68" t="s">
        <v>77</v>
      </c>
      <c r="C3" s="7"/>
      <c r="D3" s="1"/>
      <c r="E3" s="1"/>
      <c r="F3" s="1"/>
      <c r="G3" s="1"/>
      <c r="H3" s="4"/>
    </row>
    <row r="4" spans="1:8" ht="15.75" thickBot="1">
      <c r="A4" s="30" t="s">
        <v>4</v>
      </c>
      <c r="B4" s="31" t="s">
        <v>49</v>
      </c>
      <c r="C4" s="7"/>
      <c r="D4" s="1"/>
      <c r="E4" s="1"/>
      <c r="F4" s="1"/>
      <c r="G4" s="1"/>
      <c r="H4" s="4"/>
    </row>
    <row r="5" spans="1:8" ht="15">
      <c r="A5" s="5"/>
      <c r="C5" s="7"/>
      <c r="D5" s="1"/>
      <c r="E5" s="1"/>
      <c r="F5" s="1"/>
      <c r="G5" s="1"/>
      <c r="H5" s="4"/>
    </row>
    <row r="6" spans="1:8" ht="31.5">
      <c r="A6" s="10" t="s">
        <v>0</v>
      </c>
      <c r="B6" s="11" t="s">
        <v>5</v>
      </c>
      <c r="C6" s="9" t="s">
        <v>6</v>
      </c>
      <c r="D6" s="9" t="s">
        <v>7</v>
      </c>
      <c r="E6" s="9" t="s">
        <v>8</v>
      </c>
      <c r="F6" s="9" t="s">
        <v>9</v>
      </c>
      <c r="G6" s="11" t="s">
        <v>10</v>
      </c>
      <c r="H6" s="12" t="s">
        <v>11</v>
      </c>
    </row>
    <row r="7" spans="1:8" ht="15.75">
      <c r="A7" s="13" t="s">
        <v>16</v>
      </c>
      <c r="B7" s="15" t="s">
        <v>14</v>
      </c>
      <c r="C7" s="16"/>
      <c r="D7" s="14"/>
      <c r="E7" s="14"/>
      <c r="F7" s="14"/>
      <c r="G7" s="14"/>
      <c r="H7" s="17"/>
    </row>
    <row r="8" spans="1:8" ht="38.25">
      <c r="A8" s="92" t="s">
        <v>62</v>
      </c>
      <c r="B8" s="93" t="str">
        <f>'Obecné specifikace'!B2</f>
        <v>Interaktivní projektor pro zasedací místnosti</v>
      </c>
      <c r="C8" s="94">
        <v>1</v>
      </c>
      <c r="D8" s="94" t="s">
        <v>12</v>
      </c>
      <c r="E8" s="115">
        <f>'Obecné specifikace'!C2</f>
        <v>0</v>
      </c>
      <c r="F8" s="115">
        <f>C8*E8</f>
        <v>0</v>
      </c>
      <c r="G8" s="96" t="str">
        <f>'Obecné specifikace'!D2</f>
        <v>Interaktivní LCD projektor s ultra krátkou projekční vzdáleností, minimální parametry: jas 3500 ANSI Lumen, kontrast  4000:1, rozlišení  1280 x 800 (WXGA), životnost lampy 5000 hodin.</v>
      </c>
      <c r="H8" s="166"/>
    </row>
    <row r="9" spans="1:8" ht="25.5">
      <c r="A9" s="97" t="s">
        <v>63</v>
      </c>
      <c r="B9" s="98" t="str">
        <f>'Obecné specifikace'!B3</f>
        <v>Stropní držák projektoru</v>
      </c>
      <c r="C9" s="99">
        <v>1</v>
      </c>
      <c r="D9" s="99" t="s">
        <v>12</v>
      </c>
      <c r="E9" s="116">
        <f>'Obecné specifikace'!C3</f>
        <v>0</v>
      </c>
      <c r="F9" s="116">
        <f aca="true" t="shared" si="0" ref="F9:F15">C9*E9</f>
        <v>0</v>
      </c>
      <c r="G9" s="101" t="str">
        <f>'Obecné specifikace'!D3</f>
        <v>Kompatibilní s dodávaným typem projektoru, barva shodná s barvou projektoru.</v>
      </c>
      <c r="H9" s="167"/>
    </row>
    <row r="10" spans="1:8" ht="38.25">
      <c r="A10" s="97" t="s">
        <v>64</v>
      </c>
      <c r="B10" s="98" t="str">
        <f>'Obecné specifikace'!B4</f>
        <v>Přípojné místo pro prezentaci v katedře</v>
      </c>
      <c r="C10" s="99">
        <v>1</v>
      </c>
      <c r="D10" s="99" t="s">
        <v>12</v>
      </c>
      <c r="E10" s="116">
        <f>'Obecné specifikace'!C4</f>
        <v>0</v>
      </c>
      <c r="F10" s="116">
        <f t="shared" si="0"/>
        <v>0</v>
      </c>
      <c r="G10" s="101" t="str">
        <f>'Obecné specifikace'!D4</f>
        <v>Přípojné místo zápustné. Materiál kov, barva černá. Integrovaná AV kabeláž s konektivitou HDMI, VGA a audio. Vč. 230VAC.  Max. zápustná hloubka 105 mm.</v>
      </c>
      <c r="H10" s="167"/>
    </row>
    <row r="11" spans="1:8" ht="204">
      <c r="A11" s="97" t="s">
        <v>65</v>
      </c>
      <c r="B11" s="98" t="str">
        <f>'Obecné specifikace'!B11</f>
        <v>IP telefon</v>
      </c>
      <c r="C11" s="99">
        <v>1</v>
      </c>
      <c r="D11" s="99" t="s">
        <v>12</v>
      </c>
      <c r="E11" s="116">
        <f>'Obecné specifikace'!C11</f>
        <v>0</v>
      </c>
      <c r="F11" s="116">
        <f t="shared" si="0"/>
        <v>0</v>
      </c>
      <c r="G11" s="101" t="str">
        <f>'Obecné specifikace'!D11</f>
        <v>IP telefon v základní výbavě, podpora min. 3 hlasových linek, širokopásmové internetové připojení, snadné ovládání, černobílý displej, čtyřsměrné navigační tlačítko, 2x ethernet port, integrovaný přepínač, 256bitové šifrování AES, hlasitý odposlech, identifikace volajícího účastníka, adresář pro min. 99 jmen, Podpora síťových protokolů: IPv4 (RFC 791), ARP, DNS (RFC 1706), SRV (RFC 2782), DHCP (RFC 2131), ICMP (RFC 792), TCP (RFC 793), UDP (RFC 768), RTP (RFC 1889, 1890), RTCP (RFC 1889), RTCP-XR (RFC 3611), DiffServ (RFC 2475), ToS (RFC 791, 1349), SNTP (RFC 2030), podpora hlasových kodeků: G.711, G.726 (16/24/32/40 kbit/s), G.729 AB, G.722, Rozhraní: 2x RJ-45 (10/100BASE-T), 1x RJ-9 (handset konektor), 1x 2,5mm jack (headset konektor), vestavěný reproduktor a mikrofon, Rozměry max: 220 x 30 x 100 mm (Š x V x H) Hmotnost max. 710 g Nabíjení: Napájecí adaptér AC 100 – 240 V vstup 5 V/1 A DC výstup.</v>
      </c>
      <c r="H11" s="163"/>
    </row>
    <row r="12" spans="1:8" ht="38.25">
      <c r="A12" s="97" t="s">
        <v>66</v>
      </c>
      <c r="B12" s="98" t="str">
        <f>'Obecné specifikace'!B6</f>
        <v>Motorové promítací plátno 3m</v>
      </c>
      <c r="C12" s="99">
        <v>1</v>
      </c>
      <c r="D12" s="99" t="s">
        <v>12</v>
      </c>
      <c r="E12" s="116">
        <f>'Obecné specifikace'!C6</f>
        <v>0</v>
      </c>
      <c r="F12" s="116">
        <f t="shared" si="0"/>
        <v>0</v>
      </c>
      <c r="G12" s="101" t="str">
        <f>'Obecné specifikace'!D6</f>
        <v>Motoricky ovládané promítací plátno, povrch matně bílý, šíře 3m, poměr stran 16:10, nehlučný bezúdržbový motor, příslušenství pro montáž do stropu</v>
      </c>
      <c r="H12" s="163"/>
    </row>
    <row r="13" spans="1:8" ht="25.5">
      <c r="A13" s="97" t="s">
        <v>67</v>
      </c>
      <c r="B13" s="98" t="str">
        <f>'Obecné specifikace'!B9</f>
        <v>Instalační sada</v>
      </c>
      <c r="C13" s="99">
        <v>1</v>
      </c>
      <c r="D13" s="99" t="s">
        <v>12</v>
      </c>
      <c r="E13" s="116">
        <f>'Obecné specifikace'!C9</f>
        <v>0</v>
      </c>
      <c r="F13" s="116">
        <f t="shared" si="0"/>
        <v>0</v>
      </c>
      <c r="G13" s="101" t="str">
        <f>'Obecné specifikace'!D9</f>
        <v>Instalační materiál, propojovací  a napájecí kabely, konektory, spojky a redukce, práce</v>
      </c>
      <c r="H13" s="163"/>
    </row>
    <row r="14" spans="1:8" ht="51">
      <c r="A14" s="97" t="s">
        <v>68</v>
      </c>
      <c r="B14" s="98" t="str">
        <f>'Obecné specifikace'!B10</f>
        <v>Konfigurace řídícího systému</v>
      </c>
      <c r="C14" s="99">
        <v>1</v>
      </c>
      <c r="D14" s="99" t="s">
        <v>12</v>
      </c>
      <c r="E14" s="116">
        <f>'Obecné specifikace'!C13</f>
        <v>0</v>
      </c>
      <c r="F14" s="116">
        <f t="shared" si="0"/>
        <v>0</v>
      </c>
      <c r="G14" s="101" t="str">
        <f>'Obecné specifikace'!D10</f>
        <v>Konfigurace stávajícího řidícího systému MLC Extron dle požadavků zadavatele. Výsledkem bude sjednocení ovládacích tlačítek (příkazů) dle požadavku zadavatele s ohledem na vstupy a výstupy signálů dané místnosti</v>
      </c>
      <c r="H14" s="163"/>
    </row>
    <row r="15" spans="1:8" ht="51">
      <c r="A15" s="97" t="s">
        <v>69</v>
      </c>
      <c r="B15" s="98" t="str">
        <f>'Obecné specifikace'!$B$16</f>
        <v>Zpracování dokumentace</v>
      </c>
      <c r="C15" s="99">
        <v>8</v>
      </c>
      <c r="D15" s="99" t="s">
        <v>56</v>
      </c>
      <c r="E15" s="175">
        <f>'Obecné specifikace'!C16</f>
        <v>0</v>
      </c>
      <c r="F15" s="116">
        <f t="shared" si="0"/>
        <v>0</v>
      </c>
      <c r="G15" s="101" t="str">
        <f>'Obecné specifikace'!$D$16</f>
        <v>Zpracování realizační dokumentace účastníkem dle místního šetření v místě plnění a s ohledem na účastnikem dodávanou technologií ve vztahu ke stávajícímu AV řetězci. Rozsah je uváděn v hodinách projekčních prací.</v>
      </c>
      <c r="H15" s="163"/>
    </row>
    <row r="16" spans="1:8" ht="15">
      <c r="A16" s="97"/>
      <c r="B16" s="98"/>
      <c r="C16" s="99"/>
      <c r="D16" s="99"/>
      <c r="E16" s="116"/>
      <c r="F16" s="116"/>
      <c r="G16" s="101"/>
      <c r="H16" s="102"/>
    </row>
    <row r="17" spans="1:8" ht="15.75" thickBot="1">
      <c r="A17" s="109"/>
      <c r="B17" s="110"/>
      <c r="C17" s="111"/>
      <c r="D17" s="111"/>
      <c r="E17" s="121"/>
      <c r="F17" s="121"/>
      <c r="G17" s="113"/>
      <c r="H17" s="124"/>
    </row>
    <row r="18" spans="1:8" ht="15.75" customHeight="1" thickTop="1">
      <c r="A18" s="32"/>
      <c r="B18" s="34"/>
      <c r="C18" s="35"/>
      <c r="D18" s="35"/>
      <c r="E18" s="36"/>
      <c r="F18" s="51">
        <f>SUM(F8:F15)</f>
        <v>0</v>
      </c>
      <c r="G18" s="52" t="s">
        <v>58</v>
      </c>
      <c r="H18" s="33"/>
    </row>
    <row r="19" spans="1:8" ht="15.75" customHeight="1">
      <c r="A19" s="32"/>
      <c r="B19" s="34"/>
      <c r="C19" s="35"/>
      <c r="D19" s="35"/>
      <c r="E19" s="36"/>
      <c r="F19" s="37"/>
      <c r="G19" s="38"/>
      <c r="H19" s="33"/>
    </row>
    <row r="20" spans="1:8" ht="15.75" customHeight="1">
      <c r="A20" s="32"/>
      <c r="B20" s="34"/>
      <c r="C20" s="35"/>
      <c r="D20" s="35"/>
      <c r="E20" s="36"/>
      <c r="F20" s="36"/>
      <c r="G20" s="34"/>
      <c r="H20" s="33"/>
    </row>
    <row r="21" spans="1:8" ht="15">
      <c r="A21" s="39"/>
      <c r="B21" s="39"/>
      <c r="C21" s="40"/>
      <c r="D21" s="39"/>
      <c r="E21" s="39"/>
      <c r="F21" s="39"/>
      <c r="G21" s="39"/>
      <c r="H21" s="39"/>
    </row>
    <row r="22" spans="1:8" ht="15">
      <c r="A22" s="39"/>
      <c r="B22" s="39"/>
      <c r="C22" s="40"/>
      <c r="D22" s="39"/>
      <c r="E22" s="39"/>
      <c r="F22" s="39"/>
      <c r="G22" s="39"/>
      <c r="H22" s="39"/>
    </row>
    <row r="23" spans="1:8" ht="15">
      <c r="A23" s="39"/>
      <c r="B23" s="39"/>
      <c r="C23" s="40"/>
      <c r="D23" s="39"/>
      <c r="E23" s="39"/>
      <c r="F23" s="39"/>
      <c r="G23" s="39"/>
      <c r="H23" s="39"/>
    </row>
    <row r="24" spans="1:8" ht="15">
      <c r="A24" s="39"/>
      <c r="B24" s="39"/>
      <c r="C24" s="40"/>
      <c r="D24" s="39"/>
      <c r="E24" s="39"/>
      <c r="F24" s="39"/>
      <c r="G24" s="39"/>
      <c r="H24" s="39"/>
    </row>
    <row r="25" spans="1:8" ht="15">
      <c r="A25" s="39"/>
      <c r="B25" s="39"/>
      <c r="C25" s="40"/>
      <c r="D25" s="39"/>
      <c r="E25" s="39"/>
      <c r="F25" s="39"/>
      <c r="G25" s="39"/>
      <c r="H25" s="39"/>
    </row>
  </sheetData>
  <sheetProtection algorithmName="SHA-512" hashValue="s8bBztpIQiPyO/PXe+S6Ih9pavPjKytajTKsviS9+6HkNGM9SqQ8MAEeCfoINFbPdrqS9D1bbE1S+T+8eBLP8w==" saltValue="0WOZdNu5U1ELl47CixlaXw==" spinCount="100000" sheet="1" objects="1" scenarios="1"/>
  <printOptions/>
  <pageMargins left="0.7" right="0.7" top="0.787401575" bottom="0.7874015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topLeftCell="A1">
      <selection activeCell="A9" sqref="A9"/>
    </sheetView>
  </sheetViews>
  <sheetFormatPr defaultColWidth="9.140625" defaultRowHeight="15"/>
  <cols>
    <col min="1" max="1" width="22.28125" style="0" bestFit="1" customWidth="1"/>
    <col min="2" max="2" width="49.7109375" style="0" customWidth="1"/>
    <col min="3" max="3" width="7.00390625" style="8" customWidth="1"/>
    <col min="5" max="5" width="11.7109375" style="0" bestFit="1" customWidth="1"/>
    <col min="6" max="6" width="12.8515625" style="0" bestFit="1" customWidth="1"/>
    <col min="7" max="7" width="56.8515625" style="0" customWidth="1"/>
    <col min="8" max="8" width="36.140625" style="0" customWidth="1"/>
  </cols>
  <sheetData>
    <row r="1" spans="1:8" ht="15.75" thickTop="1">
      <c r="A1" s="48" t="s">
        <v>1</v>
      </c>
      <c r="B1" s="27" t="s">
        <v>15</v>
      </c>
      <c r="C1" s="6"/>
      <c r="D1" s="2"/>
      <c r="E1" s="2"/>
      <c r="F1" s="2"/>
      <c r="G1" s="2"/>
      <c r="H1" s="3"/>
    </row>
    <row r="2" spans="1:8" ht="15">
      <c r="A2" s="49" t="s">
        <v>2</v>
      </c>
      <c r="B2" s="29" t="s">
        <v>31</v>
      </c>
      <c r="C2" s="7"/>
      <c r="D2" s="1"/>
      <c r="E2" s="1"/>
      <c r="F2" s="1"/>
      <c r="G2" s="1"/>
      <c r="H2" s="4"/>
    </row>
    <row r="3" spans="1:8" ht="15">
      <c r="A3" s="67" t="s">
        <v>3</v>
      </c>
      <c r="B3" s="68" t="s">
        <v>77</v>
      </c>
      <c r="C3" s="7"/>
      <c r="D3" s="1"/>
      <c r="E3" s="1"/>
      <c r="F3" s="1"/>
      <c r="G3" s="1"/>
      <c r="H3" s="4"/>
    </row>
    <row r="4" spans="1:8" ht="15.75" thickBot="1">
      <c r="A4" s="50" t="s">
        <v>4</v>
      </c>
      <c r="B4" s="156" t="s">
        <v>50</v>
      </c>
      <c r="C4" s="7"/>
      <c r="D4" s="1"/>
      <c r="E4" s="1"/>
      <c r="F4" s="1"/>
      <c r="G4" s="1"/>
      <c r="H4" s="4"/>
    </row>
    <row r="5" spans="1:8" ht="15">
      <c r="A5" s="5"/>
      <c r="C5" s="7"/>
      <c r="D5" s="1"/>
      <c r="E5" s="1"/>
      <c r="F5" s="1"/>
      <c r="G5" s="1"/>
      <c r="H5" s="4"/>
    </row>
    <row r="6" spans="1:8" ht="31.5">
      <c r="A6" s="10" t="s">
        <v>0</v>
      </c>
      <c r="B6" s="11" t="s">
        <v>5</v>
      </c>
      <c r="C6" s="9" t="s">
        <v>6</v>
      </c>
      <c r="D6" s="9" t="s">
        <v>7</v>
      </c>
      <c r="E6" s="9" t="s">
        <v>8</v>
      </c>
      <c r="F6" s="9" t="s">
        <v>9</v>
      </c>
      <c r="G6" s="11" t="s">
        <v>10</v>
      </c>
      <c r="H6" s="12" t="s">
        <v>11</v>
      </c>
    </row>
    <row r="7" spans="1:8" ht="15.75">
      <c r="A7" s="13" t="s">
        <v>16</v>
      </c>
      <c r="B7" s="15" t="s">
        <v>14</v>
      </c>
      <c r="C7" s="16"/>
      <c r="D7" s="14"/>
      <c r="E7" s="14"/>
      <c r="F7" s="14"/>
      <c r="G7" s="14"/>
      <c r="H7" s="17"/>
    </row>
    <row r="8" spans="1:8" ht="204">
      <c r="A8" s="79" t="s">
        <v>62</v>
      </c>
      <c r="B8" s="80" t="str">
        <f>'Obecné specifikace'!B11</f>
        <v>IP telefon</v>
      </c>
      <c r="C8" s="81">
        <v>8</v>
      </c>
      <c r="D8" s="81" t="s">
        <v>12</v>
      </c>
      <c r="E8" s="173">
        <f>'Obecné specifikace'!C11</f>
        <v>0</v>
      </c>
      <c r="F8" s="82">
        <f>C8*E8</f>
        <v>0</v>
      </c>
      <c r="G8" s="83" t="str">
        <f>'Obecné specifikace'!D11</f>
        <v>IP telefon v základní výbavě, podpora min. 3 hlasových linek, širokopásmové internetové připojení, snadné ovládání, černobílý displej, čtyřsměrné navigační tlačítko, 2x ethernet port, integrovaný přepínač, 256bitové šifrování AES, hlasitý odposlech, identifikace volajícího účastníka, adresář pro min. 99 jmen, Podpora síťových protokolů: IPv4 (RFC 791), ARP, DNS (RFC 1706), SRV (RFC 2782), DHCP (RFC 2131), ICMP (RFC 792), TCP (RFC 793), UDP (RFC 768), RTP (RFC 1889, 1890), RTCP (RFC 1889), RTCP-XR (RFC 3611), DiffServ (RFC 2475), ToS (RFC 791, 1349), SNTP (RFC 2030), podpora hlasových kodeků: G.711, G.726 (16/24/32/40 kbit/s), G.729 AB, G.722, Rozhraní: 2x RJ-45 (10/100BASE-T), 1x RJ-9 (handset konektor), 1x 2,5mm jack (headset konektor), vestavěný reproduktor a mikrofon, Rozměry max: 220 x 30 x 100 mm (Š x V x H) Hmotnost max. 710 g Nabíjení: Napájecí adaptér AC 100 – 240 V vstup 5 V/1 A DC výstup.</v>
      </c>
      <c r="H8" s="170"/>
    </row>
    <row r="9" spans="1:8" ht="25.5">
      <c r="A9" s="79" t="s">
        <v>63</v>
      </c>
      <c r="B9" s="80" t="str">
        <f>'Obecné specifikace'!B9</f>
        <v>Instalační sada</v>
      </c>
      <c r="C9" s="81">
        <v>8</v>
      </c>
      <c r="D9" s="81" t="s">
        <v>12</v>
      </c>
      <c r="E9" s="173">
        <f>'Obecné specifikace'!C9</f>
        <v>0</v>
      </c>
      <c r="F9" s="82">
        <f>C9*E9</f>
        <v>0</v>
      </c>
      <c r="G9" s="83" t="str">
        <f>'Obecné specifikace'!D9</f>
        <v>Instalační materiál, propojovací  a napájecí kabely, konektory, spojky a redukce, práce</v>
      </c>
      <c r="H9" s="170"/>
    </row>
    <row r="10" spans="1:8" ht="15">
      <c r="A10" s="79"/>
      <c r="B10" s="86"/>
      <c r="C10" s="86"/>
      <c r="D10" s="86"/>
      <c r="E10" s="86"/>
      <c r="F10" s="86"/>
      <c r="G10" s="86"/>
      <c r="H10" s="84"/>
    </row>
    <row r="11" spans="1:8" ht="15">
      <c r="A11" s="79"/>
      <c r="B11" s="87"/>
      <c r="C11" s="88"/>
      <c r="D11" s="88"/>
      <c r="E11" s="89"/>
      <c r="F11" s="89"/>
      <c r="G11" s="86"/>
      <c r="H11" s="85"/>
    </row>
    <row r="12" spans="1:8" ht="15.75" thickBot="1">
      <c r="A12" s="22"/>
      <c r="B12" s="23"/>
      <c r="C12" s="24"/>
      <c r="D12" s="24"/>
      <c r="E12" s="25"/>
      <c r="F12" s="25"/>
      <c r="G12" s="42"/>
      <c r="H12" s="45"/>
    </row>
    <row r="13" spans="1:8" ht="15.75" customHeight="1" thickTop="1">
      <c r="A13" s="32"/>
      <c r="B13" s="34"/>
      <c r="C13" s="35"/>
      <c r="D13" s="35"/>
      <c r="E13" s="36"/>
      <c r="F13" s="51">
        <f>SUM(F8:F12)</f>
        <v>0</v>
      </c>
      <c r="G13" s="52" t="s">
        <v>58</v>
      </c>
      <c r="H13" s="33"/>
    </row>
    <row r="14" spans="1:8" ht="15.75" customHeight="1">
      <c r="A14" s="33"/>
      <c r="B14" s="33"/>
      <c r="C14" s="33"/>
      <c r="D14" s="33"/>
      <c r="E14" s="33"/>
      <c r="F14" s="33"/>
      <c r="G14" s="33"/>
      <c r="H14" s="33"/>
    </row>
    <row r="15" spans="1:8" ht="15.75" customHeight="1">
      <c r="A15" s="33"/>
      <c r="B15" s="33"/>
      <c r="C15" s="33"/>
      <c r="D15" s="33"/>
      <c r="E15" s="33"/>
      <c r="F15" s="33"/>
      <c r="G15" s="33"/>
      <c r="H15" s="33"/>
    </row>
    <row r="16" spans="1:8" ht="15">
      <c r="A16" s="33"/>
      <c r="B16" s="33"/>
      <c r="C16" s="33"/>
      <c r="D16" s="33"/>
      <c r="E16" s="33"/>
      <c r="F16" s="33"/>
      <c r="G16" s="33"/>
      <c r="H16" s="33"/>
    </row>
    <row r="17" spans="1:8" ht="15">
      <c r="A17" s="39"/>
      <c r="B17" s="39"/>
      <c r="C17" s="40"/>
      <c r="D17" s="39"/>
      <c r="E17" s="39"/>
      <c r="F17" s="39"/>
      <c r="G17" s="39"/>
      <c r="H17" s="39"/>
    </row>
    <row r="18" spans="1:8" ht="15">
      <c r="A18" s="39"/>
      <c r="B18" s="39"/>
      <c r="C18" s="40"/>
      <c r="D18" s="39"/>
      <c r="E18" s="39"/>
      <c r="F18" s="39"/>
      <c r="G18" s="39"/>
      <c r="H18" s="39"/>
    </row>
    <row r="19" spans="1:8" ht="15">
      <c r="A19" s="39"/>
      <c r="B19" s="39"/>
      <c r="C19" s="40"/>
      <c r="D19" s="39"/>
      <c r="E19" s="39"/>
      <c r="F19" s="39"/>
      <c r="G19" s="39"/>
      <c r="H19" s="39"/>
    </row>
    <row r="20" spans="1:8" ht="15">
      <c r="A20" s="39"/>
      <c r="B20" s="39"/>
      <c r="C20" s="40"/>
      <c r="D20" s="39"/>
      <c r="E20" s="39"/>
      <c r="F20" s="39"/>
      <c r="G20" s="39"/>
      <c r="H20" s="39"/>
    </row>
  </sheetData>
  <sheetProtection algorithmName="SHA-512" hashValue="ZlWvD+LauVgVPMzTcEeuezKBRn38LnlYTNZcK7HfTy7UVWJ1KRo33oP02HC3jDInGFaFuAtZO91w4ddGwJTx5Q==" saltValue="Z2Gw3Kgt/Au2Z7ZAf4wesQ==" spinCount="100000" sheet="1" objects="1" scenarios="1"/>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topLeftCell="A1">
      <selection activeCell="C2" sqref="C2"/>
    </sheetView>
  </sheetViews>
  <sheetFormatPr defaultColWidth="8.7109375" defaultRowHeight="15"/>
  <cols>
    <col min="1" max="1" width="8.7109375" style="66" customWidth="1"/>
    <col min="2" max="2" width="42.28125" style="66" customWidth="1"/>
    <col min="3" max="3" width="19.140625" style="66" customWidth="1"/>
    <col min="4" max="4" width="104.8515625" style="66" customWidth="1"/>
    <col min="5" max="5" width="38.8515625" style="66" customWidth="1"/>
    <col min="6" max="6" width="29.7109375" style="66" bestFit="1" customWidth="1"/>
    <col min="7" max="7" width="32.57421875" style="66" customWidth="1"/>
    <col min="8" max="16384" width="8.7109375" style="66" customWidth="1"/>
  </cols>
  <sheetData>
    <row r="1" spans="1:5" ht="15" thickBot="1">
      <c r="A1" s="137" t="s">
        <v>17</v>
      </c>
      <c r="B1" s="138" t="s">
        <v>5</v>
      </c>
      <c r="C1" s="139" t="s">
        <v>21</v>
      </c>
      <c r="D1" s="138" t="s">
        <v>18</v>
      </c>
      <c r="E1" s="140" t="s">
        <v>24</v>
      </c>
    </row>
    <row r="2" spans="1:7" ht="28.5">
      <c r="A2" s="141">
        <v>1</v>
      </c>
      <c r="B2" s="142" t="s">
        <v>19</v>
      </c>
      <c r="C2" s="160"/>
      <c r="D2" s="143" t="s">
        <v>20</v>
      </c>
      <c r="E2" s="153"/>
      <c r="F2" s="157"/>
      <c r="G2" s="158"/>
    </row>
    <row r="3" spans="1:7" ht="15">
      <c r="A3" s="144">
        <v>2</v>
      </c>
      <c r="B3" s="90" t="s">
        <v>13</v>
      </c>
      <c r="C3" s="161"/>
      <c r="D3" s="145" t="s">
        <v>82</v>
      </c>
      <c r="E3" s="154"/>
      <c r="F3" s="157"/>
      <c r="G3" s="159"/>
    </row>
    <row r="4" spans="1:7" ht="28.5">
      <c r="A4" s="144">
        <v>3</v>
      </c>
      <c r="B4" s="90" t="s">
        <v>22</v>
      </c>
      <c r="C4" s="161"/>
      <c r="D4" s="145" t="s">
        <v>23</v>
      </c>
      <c r="E4" s="154"/>
      <c r="F4" s="157"/>
      <c r="G4" s="159"/>
    </row>
    <row r="5" spans="1:7" ht="42.75">
      <c r="A5" s="144">
        <v>4</v>
      </c>
      <c r="B5" s="90" t="s">
        <v>25</v>
      </c>
      <c r="C5" s="161"/>
      <c r="D5" s="145" t="s">
        <v>27</v>
      </c>
      <c r="E5" s="154"/>
      <c r="F5" s="157"/>
      <c r="G5" s="159"/>
    </row>
    <row r="6" spans="1:7" ht="28.5">
      <c r="A6" s="144">
        <v>5</v>
      </c>
      <c r="B6" s="90" t="s">
        <v>37</v>
      </c>
      <c r="C6" s="161"/>
      <c r="D6" s="145" t="s">
        <v>28</v>
      </c>
      <c r="E6" s="154"/>
      <c r="F6" s="157"/>
      <c r="G6" s="159"/>
    </row>
    <row r="7" spans="1:7" ht="28.5">
      <c r="A7" s="144">
        <v>6</v>
      </c>
      <c r="B7" s="90" t="s">
        <v>30</v>
      </c>
      <c r="C7" s="161"/>
      <c r="D7" s="145" t="s">
        <v>29</v>
      </c>
      <c r="E7" s="154"/>
      <c r="F7" s="157"/>
      <c r="G7" s="159"/>
    </row>
    <row r="8" spans="1:7" ht="42.75">
      <c r="A8" s="144">
        <v>7</v>
      </c>
      <c r="B8" s="90" t="s">
        <v>26</v>
      </c>
      <c r="C8" s="161"/>
      <c r="D8" s="145" t="s">
        <v>51</v>
      </c>
      <c r="E8" s="154"/>
      <c r="F8" s="157"/>
      <c r="G8" s="157"/>
    </row>
    <row r="9" spans="1:7" ht="15">
      <c r="A9" s="144">
        <v>8</v>
      </c>
      <c r="B9" s="90" t="s">
        <v>33</v>
      </c>
      <c r="C9" s="161"/>
      <c r="D9" s="145" t="s">
        <v>57</v>
      </c>
      <c r="E9" s="154"/>
      <c r="F9" s="157"/>
      <c r="G9" s="157"/>
    </row>
    <row r="10" spans="1:7" ht="42.75">
      <c r="A10" s="144">
        <v>9</v>
      </c>
      <c r="B10" s="90" t="s">
        <v>34</v>
      </c>
      <c r="C10" s="161"/>
      <c r="D10" s="146" t="s">
        <v>79</v>
      </c>
      <c r="E10" s="154"/>
      <c r="F10" s="157"/>
      <c r="G10" s="157"/>
    </row>
    <row r="11" spans="1:7" ht="142.5">
      <c r="A11" s="144">
        <v>10</v>
      </c>
      <c r="B11" s="90" t="s">
        <v>35</v>
      </c>
      <c r="C11" s="161"/>
      <c r="D11" s="147" t="s">
        <v>81</v>
      </c>
      <c r="E11" s="154"/>
      <c r="F11" s="159"/>
      <c r="G11" s="157"/>
    </row>
    <row r="12" spans="1:7" ht="42.75">
      <c r="A12" s="144">
        <v>11</v>
      </c>
      <c r="B12" s="90" t="s">
        <v>39</v>
      </c>
      <c r="C12" s="161"/>
      <c r="D12" s="147" t="s">
        <v>53</v>
      </c>
      <c r="E12" s="154"/>
      <c r="F12" s="157"/>
      <c r="G12" s="157"/>
    </row>
    <row r="13" spans="1:7" ht="42.75">
      <c r="A13" s="144">
        <v>12</v>
      </c>
      <c r="B13" s="90" t="s">
        <v>41</v>
      </c>
      <c r="C13" s="161"/>
      <c r="D13" s="147" t="s">
        <v>54</v>
      </c>
      <c r="E13" s="154"/>
      <c r="F13" s="157"/>
      <c r="G13" s="157"/>
    </row>
    <row r="14" spans="1:7" ht="71.25">
      <c r="A14" s="144">
        <v>13</v>
      </c>
      <c r="B14" s="90" t="s">
        <v>40</v>
      </c>
      <c r="C14" s="161"/>
      <c r="D14" s="147" t="s">
        <v>52</v>
      </c>
      <c r="E14" s="154"/>
      <c r="F14" s="157"/>
      <c r="G14" s="157"/>
    </row>
    <row r="15" spans="1:7" ht="15">
      <c r="A15" s="144">
        <v>14</v>
      </c>
      <c r="B15" s="90" t="s">
        <v>83</v>
      </c>
      <c r="C15" s="161"/>
      <c r="D15" s="147" t="s">
        <v>84</v>
      </c>
      <c r="E15" s="154"/>
      <c r="F15" s="159"/>
      <c r="G15" s="159"/>
    </row>
    <row r="16" spans="1:7" ht="43.5" thickBot="1">
      <c r="A16" s="148">
        <v>15</v>
      </c>
      <c r="B16" s="149" t="s">
        <v>55</v>
      </c>
      <c r="C16" s="172"/>
      <c r="D16" s="150" t="s">
        <v>80</v>
      </c>
      <c r="E16" s="155"/>
      <c r="F16" s="157"/>
      <c r="G16" s="157"/>
    </row>
  </sheetData>
  <sheetProtection algorithmName="SHA-512" hashValue="QXY5sUIp4BtIBPj7fexidwWzWhW8QO5/Z6bDh1eNTSJAYEbpe+XvahSJZAI2jsAJ5XWVwonx3P02vYCDoYcc1g==" saltValue="tSWdmFlmGgwAQ0itVsv+RA==" spinCount="100000" sheet="1" objects="1" scenarios="1"/>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topLeftCell="A1">
      <selection activeCell="G12" sqref="G12"/>
    </sheetView>
  </sheetViews>
  <sheetFormatPr defaultColWidth="9.140625" defaultRowHeight="15"/>
  <cols>
    <col min="1" max="1" width="22.28125" style="0" bestFit="1" customWidth="1"/>
    <col min="2" max="2" width="49.7109375" style="0" customWidth="1"/>
    <col min="3" max="3" width="7.00390625" style="8" customWidth="1"/>
    <col min="5" max="5" width="11.7109375" style="0" bestFit="1" customWidth="1"/>
    <col min="6" max="6" width="12.8515625" style="0" bestFit="1" customWidth="1"/>
    <col min="7" max="7" width="56.8515625" style="0" customWidth="1"/>
    <col min="8" max="8" width="36.140625" style="0" customWidth="1"/>
  </cols>
  <sheetData>
    <row r="1" spans="1:8" ht="15.75" thickTop="1">
      <c r="A1" s="26" t="s">
        <v>1</v>
      </c>
      <c r="B1" s="27" t="s">
        <v>15</v>
      </c>
      <c r="C1" s="6"/>
      <c r="D1" s="2"/>
      <c r="E1" s="2"/>
      <c r="F1" s="2"/>
      <c r="G1" s="2"/>
      <c r="H1" s="3"/>
    </row>
    <row r="2" spans="1:8" ht="15">
      <c r="A2" s="28" t="s">
        <v>2</v>
      </c>
      <c r="B2" s="29" t="s">
        <v>31</v>
      </c>
      <c r="C2" s="7"/>
      <c r="D2" s="1"/>
      <c r="E2" s="1"/>
      <c r="F2" s="1"/>
      <c r="G2" s="1"/>
      <c r="H2" s="4"/>
    </row>
    <row r="3" spans="1:8" ht="15">
      <c r="A3" s="67" t="s">
        <v>3</v>
      </c>
      <c r="B3" s="68" t="s">
        <v>77</v>
      </c>
      <c r="C3" s="7"/>
      <c r="D3" s="1"/>
      <c r="E3" s="1"/>
      <c r="F3" s="1"/>
      <c r="G3" s="1"/>
      <c r="H3" s="4"/>
    </row>
    <row r="4" spans="1:8" ht="15.75" thickBot="1">
      <c r="A4" s="30" t="s">
        <v>4</v>
      </c>
      <c r="B4" s="31" t="s">
        <v>32</v>
      </c>
      <c r="C4" s="7"/>
      <c r="D4" s="1"/>
      <c r="E4" s="1"/>
      <c r="F4" s="1"/>
      <c r="G4" s="1"/>
      <c r="H4" s="4"/>
    </row>
    <row r="5" spans="1:8" ht="15">
      <c r="A5" s="5"/>
      <c r="C5" s="7"/>
      <c r="D5" s="1"/>
      <c r="E5" s="1"/>
      <c r="F5" s="1"/>
      <c r="G5" s="1"/>
      <c r="H5" s="4"/>
    </row>
    <row r="6" spans="1:8" ht="31.5">
      <c r="A6" s="10" t="s">
        <v>0</v>
      </c>
      <c r="B6" s="11" t="s">
        <v>5</v>
      </c>
      <c r="C6" s="9" t="s">
        <v>6</v>
      </c>
      <c r="D6" s="9" t="s">
        <v>7</v>
      </c>
      <c r="E6" s="9" t="s">
        <v>8</v>
      </c>
      <c r="F6" s="9" t="s">
        <v>9</v>
      </c>
      <c r="G6" s="11" t="s">
        <v>10</v>
      </c>
      <c r="H6" s="12" t="s">
        <v>11</v>
      </c>
    </row>
    <row r="7" spans="1:8" ht="15.75">
      <c r="A7" s="13" t="s">
        <v>16</v>
      </c>
      <c r="B7" s="15" t="s">
        <v>14</v>
      </c>
      <c r="C7" s="16"/>
      <c r="D7" s="14"/>
      <c r="E7" s="14"/>
      <c r="F7" s="14"/>
      <c r="G7" s="14"/>
      <c r="H7" s="17"/>
    </row>
    <row r="8" spans="1:8" ht="38.25">
      <c r="A8" s="92" t="s">
        <v>62</v>
      </c>
      <c r="B8" s="93" t="str">
        <f>'Obecné specifikace'!B4</f>
        <v>Přípojné místo pro prezentaci v katedře</v>
      </c>
      <c r="C8" s="94">
        <v>1</v>
      </c>
      <c r="D8" s="94" t="s">
        <v>12</v>
      </c>
      <c r="E8" s="95">
        <f>'Obecné specifikace'!C4</f>
        <v>0</v>
      </c>
      <c r="F8" s="95">
        <f>C8*E8</f>
        <v>0</v>
      </c>
      <c r="G8" s="96" t="str">
        <f>'Obecné specifikace'!D4</f>
        <v>Přípojné místo zápustné. Materiál kov, barva černá. Integrovaná AV kabeláž s konektivitou HDMI, VGA a audio. Vč. 230VAC.  Max. zápustná hloubka 105 mm.</v>
      </c>
      <c r="H8" s="162"/>
    </row>
    <row r="9" spans="1:8" ht="204">
      <c r="A9" s="97" t="s">
        <v>63</v>
      </c>
      <c r="B9" s="98" t="str">
        <f>'Obecné specifikace'!B11</f>
        <v>IP telefon</v>
      </c>
      <c r="C9" s="99">
        <v>1</v>
      </c>
      <c r="D9" s="99" t="s">
        <v>12</v>
      </c>
      <c r="E9" s="100">
        <f>'Obecné specifikace'!C11</f>
        <v>0</v>
      </c>
      <c r="F9" s="100">
        <f aca="true" t="shared" si="0" ref="F9:F12">C9*E9</f>
        <v>0</v>
      </c>
      <c r="G9" s="101" t="str">
        <f>'Obecné specifikace'!D11</f>
        <v>IP telefon v základní výbavě, podpora min. 3 hlasových linek, širokopásmové internetové připojení, snadné ovládání, černobílý displej, čtyřsměrné navigační tlačítko, 2x ethernet port, integrovaný přepínač, 256bitové šifrování AES, hlasitý odposlech, identifikace volajícího účastníka, adresář pro min. 99 jmen, Podpora síťových protokolů: IPv4 (RFC 791), ARP, DNS (RFC 1706), SRV (RFC 2782), DHCP (RFC 2131), ICMP (RFC 792), TCP (RFC 793), UDP (RFC 768), RTP (RFC 1889, 1890), RTCP (RFC 1889), RTCP-XR (RFC 3611), DiffServ (RFC 2475), ToS (RFC 791, 1349), SNTP (RFC 2030), podpora hlasových kodeků: G.711, G.726 (16/24/32/40 kbit/s), G.729 AB, G.722, Rozhraní: 2x RJ-45 (10/100BASE-T), 1x RJ-9 (handset konektor), 1x 2,5mm jack (headset konektor), vestavěný reproduktor a mikrofon, Rozměry max: 220 x 30 x 100 mm (Š x V x H) Hmotnost max. 710 g Nabíjení: Napájecí adaptér AC 100 – 240 V vstup 5 V/1 A DC výstup.</v>
      </c>
      <c r="H9" s="163"/>
    </row>
    <row r="10" spans="1:8" ht="51">
      <c r="A10" s="97" t="s">
        <v>64</v>
      </c>
      <c r="B10" s="98" t="str">
        <f>'Obecné specifikace'!B10</f>
        <v>Konfigurace řídícího systému</v>
      </c>
      <c r="C10" s="99">
        <v>1</v>
      </c>
      <c r="D10" s="99" t="s">
        <v>12</v>
      </c>
      <c r="E10" s="100">
        <f>'Obecné specifikace'!C10</f>
        <v>0</v>
      </c>
      <c r="F10" s="100">
        <f t="shared" si="0"/>
        <v>0</v>
      </c>
      <c r="G10" s="101" t="str">
        <f>'Obecné specifikace'!D10</f>
        <v>Konfigurace stávajícího řidícího systému MLC Extron dle požadavků zadavatele. Výsledkem bude sjednocení ovládacích tlačítek (příkazů) dle požadavku zadavatele s ohledem na vstupy a výstupy signálů dané místnosti</v>
      </c>
      <c r="H10" s="163"/>
    </row>
    <row r="11" spans="1:8" ht="25.5">
      <c r="A11" s="97" t="s">
        <v>65</v>
      </c>
      <c r="B11" s="98" t="str">
        <f>'Obecné specifikace'!B9</f>
        <v>Instalační sada</v>
      </c>
      <c r="C11" s="99">
        <v>1</v>
      </c>
      <c r="D11" s="99" t="s">
        <v>12</v>
      </c>
      <c r="E11" s="100">
        <f>'Obecné specifikace'!C9</f>
        <v>0</v>
      </c>
      <c r="F11" s="100">
        <f t="shared" si="0"/>
        <v>0</v>
      </c>
      <c r="G11" s="101" t="str">
        <f>'Obecné specifikace'!D9</f>
        <v>Instalační materiál, propojovací  a napájecí kabely, konektory, spojky a redukce, práce</v>
      </c>
      <c r="H11" s="163"/>
    </row>
    <row r="12" spans="1:8" ht="51">
      <c r="A12" s="97" t="s">
        <v>66</v>
      </c>
      <c r="B12" s="98" t="str">
        <f>'Obecné specifikace'!B16</f>
        <v>Zpracování dokumentace</v>
      </c>
      <c r="C12" s="99">
        <v>8</v>
      </c>
      <c r="D12" s="99" t="s">
        <v>56</v>
      </c>
      <c r="E12" s="174">
        <f>'Obecné specifikace'!C16</f>
        <v>0</v>
      </c>
      <c r="F12" s="100">
        <f t="shared" si="0"/>
        <v>0</v>
      </c>
      <c r="G12" s="101" t="str">
        <f>'Obecné specifikace'!D16</f>
        <v>Zpracování realizační dokumentace účastníkem dle místního šetření v místě plnění a s ohledem na účastnikem dodávanou technologií ve vztahu ke stávajícímu AV řetězci. Rozsah je uváděn v hodinách projekčních prací.</v>
      </c>
      <c r="H12" s="163"/>
    </row>
    <row r="13" spans="1:8" ht="15.75">
      <c r="A13" s="103"/>
      <c r="B13" s="104"/>
      <c r="C13" s="105"/>
      <c r="D13" s="105"/>
      <c r="E13" s="106"/>
      <c r="F13" s="106"/>
      <c r="G13" s="107"/>
      <c r="H13" s="108"/>
    </row>
    <row r="14" spans="1:8" ht="15.75" customHeight="1" thickBot="1">
      <c r="A14" s="109"/>
      <c r="B14" s="110"/>
      <c r="C14" s="111"/>
      <c r="D14" s="111"/>
      <c r="E14" s="112"/>
      <c r="F14" s="112"/>
      <c r="G14" s="113"/>
      <c r="H14" s="114"/>
    </row>
    <row r="15" spans="1:8" ht="15.75" customHeight="1" thickTop="1">
      <c r="A15" s="32"/>
      <c r="B15" s="34"/>
      <c r="C15" s="35"/>
      <c r="D15" s="35"/>
      <c r="E15" s="36"/>
      <c r="F15" s="51">
        <f>SUM(F8:F13)</f>
        <v>0</v>
      </c>
      <c r="G15" s="52" t="s">
        <v>58</v>
      </c>
      <c r="H15" s="33"/>
    </row>
    <row r="16" spans="1:8" ht="15.75" customHeight="1">
      <c r="A16" s="33"/>
      <c r="B16" s="33"/>
      <c r="C16" s="33"/>
      <c r="D16" s="33"/>
      <c r="E16" s="33"/>
      <c r="F16" s="33"/>
      <c r="G16" s="33"/>
      <c r="H16" s="33"/>
    </row>
    <row r="17" spans="1:8" ht="15.75" customHeight="1">
      <c r="A17" s="33"/>
      <c r="B17" s="33"/>
      <c r="C17" s="33"/>
      <c r="D17" s="33"/>
      <c r="E17" s="33"/>
      <c r="F17" s="33"/>
      <c r="G17" s="33"/>
      <c r="H17" s="33"/>
    </row>
    <row r="18" spans="1:8" ht="15">
      <c r="A18" s="33"/>
      <c r="B18" s="33"/>
      <c r="C18" s="33"/>
      <c r="D18" s="33"/>
      <c r="E18" s="33"/>
      <c r="F18" s="33"/>
      <c r="G18" s="33"/>
      <c r="H18" s="33"/>
    </row>
    <row r="19" spans="1:8" ht="15">
      <c r="A19" s="39"/>
      <c r="B19" s="39"/>
      <c r="C19" s="40"/>
      <c r="D19" s="39"/>
      <c r="E19" s="39"/>
      <c r="F19" s="39"/>
      <c r="G19" s="39"/>
      <c r="H19" s="39"/>
    </row>
    <row r="20" spans="1:8" ht="15">
      <c r="A20" s="39"/>
      <c r="B20" s="39"/>
      <c r="C20" s="40"/>
      <c r="D20" s="39"/>
      <c r="E20" s="39"/>
      <c r="F20" s="39"/>
      <c r="G20" s="39"/>
      <c r="H20" s="39"/>
    </row>
    <row r="21" spans="1:8" ht="15">
      <c r="A21" s="39"/>
      <c r="B21" s="39"/>
      <c r="C21" s="40"/>
      <c r="D21" s="39"/>
      <c r="E21" s="39"/>
      <c r="F21" s="39"/>
      <c r="G21" s="39"/>
      <c r="H21" s="39"/>
    </row>
    <row r="22" spans="1:8" ht="15">
      <c r="A22" s="39"/>
      <c r="B22" s="39"/>
      <c r="C22" s="40"/>
      <c r="D22" s="39"/>
      <c r="E22" s="39"/>
      <c r="F22" s="39"/>
      <c r="G22" s="39"/>
      <c r="H22" s="39"/>
    </row>
  </sheetData>
  <sheetProtection algorithmName="SHA-512" hashValue="ohGZKpimmOQsJLvHlYrg+adaouZML6lSFKHtZblV4mCGCm9wMy/NLmBBQYJJ/QiDImSBtugiLxbW+0GuuHY5OQ==" saltValue="L6b+XHVWdg5UhnBcNSspMw==" spinCount="100000" sheet="1" objects="1" scenarios="1"/>
  <printOptions/>
  <pageMargins left="0.7" right="0.7" top="0.787401575" bottom="0.7874015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topLeftCell="A4">
      <selection activeCell="E15" sqref="E15"/>
    </sheetView>
  </sheetViews>
  <sheetFormatPr defaultColWidth="9.140625" defaultRowHeight="15"/>
  <cols>
    <col min="1" max="1" width="22.28125" style="0" bestFit="1" customWidth="1"/>
    <col min="2" max="2" width="49.7109375" style="0" customWidth="1"/>
    <col min="3" max="3" width="7.00390625" style="8" customWidth="1"/>
    <col min="5" max="5" width="11.7109375" style="0" bestFit="1" customWidth="1"/>
    <col min="6" max="6" width="12.8515625" style="0" bestFit="1" customWidth="1"/>
    <col min="7" max="7" width="56.8515625" style="0" customWidth="1"/>
    <col min="8" max="8" width="36.140625" style="0" customWidth="1"/>
  </cols>
  <sheetData>
    <row r="1" spans="1:8" ht="15.75" thickTop="1">
      <c r="A1" s="26" t="s">
        <v>1</v>
      </c>
      <c r="B1" s="27" t="s">
        <v>15</v>
      </c>
      <c r="C1" s="6"/>
      <c r="D1" s="2"/>
      <c r="E1" s="2"/>
      <c r="F1" s="2"/>
      <c r="G1" s="2"/>
      <c r="H1" s="3"/>
    </row>
    <row r="2" spans="1:8" ht="15">
      <c r="A2" s="28" t="s">
        <v>2</v>
      </c>
      <c r="B2" s="29" t="s">
        <v>31</v>
      </c>
      <c r="C2" s="7"/>
      <c r="D2" s="1"/>
      <c r="E2" s="1"/>
      <c r="F2" s="1"/>
      <c r="G2" s="1"/>
      <c r="H2" s="4"/>
    </row>
    <row r="3" spans="1:8" ht="15">
      <c r="A3" s="67" t="s">
        <v>3</v>
      </c>
      <c r="B3" s="68" t="s">
        <v>77</v>
      </c>
      <c r="C3" s="7"/>
      <c r="D3" s="1"/>
      <c r="E3" s="1"/>
      <c r="F3" s="1"/>
      <c r="G3" s="1"/>
      <c r="H3" s="4"/>
    </row>
    <row r="4" spans="1:8" ht="15.75" thickBot="1">
      <c r="A4" s="30" t="s">
        <v>4</v>
      </c>
      <c r="B4" s="31" t="s">
        <v>36</v>
      </c>
      <c r="C4" s="7"/>
      <c r="D4" s="1"/>
      <c r="E4" s="1"/>
      <c r="F4" s="1"/>
      <c r="G4" s="1"/>
      <c r="H4" s="4"/>
    </row>
    <row r="5" spans="1:8" ht="15">
      <c r="A5" s="5"/>
      <c r="C5" s="7"/>
      <c r="D5" s="1"/>
      <c r="E5" s="1"/>
      <c r="F5" s="1"/>
      <c r="G5" s="1"/>
      <c r="H5" s="4"/>
    </row>
    <row r="6" spans="1:8" ht="31.5">
      <c r="A6" s="10" t="s">
        <v>0</v>
      </c>
      <c r="B6" s="11" t="s">
        <v>5</v>
      </c>
      <c r="C6" s="9" t="s">
        <v>6</v>
      </c>
      <c r="D6" s="9" t="s">
        <v>7</v>
      </c>
      <c r="E6" s="9" t="s">
        <v>8</v>
      </c>
      <c r="F6" s="9" t="s">
        <v>9</v>
      </c>
      <c r="G6" s="11" t="s">
        <v>10</v>
      </c>
      <c r="H6" s="12" t="s">
        <v>11</v>
      </c>
    </row>
    <row r="7" spans="1:8" ht="15.75">
      <c r="A7" s="13" t="s">
        <v>16</v>
      </c>
      <c r="B7" s="15" t="s">
        <v>14</v>
      </c>
      <c r="C7" s="16"/>
      <c r="D7" s="14"/>
      <c r="E7" s="14"/>
      <c r="F7" s="14"/>
      <c r="G7" s="14"/>
      <c r="H7" s="17"/>
    </row>
    <row r="8" spans="1:8" ht="38.25">
      <c r="A8" s="92" t="s">
        <v>62</v>
      </c>
      <c r="B8" s="93" t="str">
        <f>'Obecné specifikace'!B2</f>
        <v>Interaktivní projektor pro zasedací místnosti</v>
      </c>
      <c r="C8" s="94">
        <v>1</v>
      </c>
      <c r="D8" s="94" t="s">
        <v>12</v>
      </c>
      <c r="E8" s="115">
        <f>'Obecné specifikace'!C2</f>
        <v>0</v>
      </c>
      <c r="F8" s="115">
        <f>C8*E8</f>
        <v>0</v>
      </c>
      <c r="G8" s="96" t="str">
        <f>'Obecné specifikace'!D2</f>
        <v>Interaktivní LCD projektor s ultra krátkou projekční vzdáleností, minimální parametry: jas 3500 ANSI Lumen, kontrast  4000:1, rozlišení  1280 x 800 (WXGA), životnost lampy 5000 hodin.</v>
      </c>
      <c r="H8" s="164"/>
    </row>
    <row r="9" spans="1:8" ht="25.5">
      <c r="A9" s="97" t="s">
        <v>63</v>
      </c>
      <c r="B9" s="98" t="str">
        <f>'Obecné specifikace'!B3</f>
        <v>Stropní držák projektoru</v>
      </c>
      <c r="C9" s="99">
        <v>1</v>
      </c>
      <c r="D9" s="99" t="s">
        <v>12</v>
      </c>
      <c r="E9" s="116">
        <f>'Obecné specifikace'!C3</f>
        <v>0</v>
      </c>
      <c r="F9" s="116">
        <f aca="true" t="shared" si="0" ref="F9:F15">C9*E9</f>
        <v>0</v>
      </c>
      <c r="G9" s="101" t="str">
        <f>'Obecné specifikace'!D3</f>
        <v>Kompatibilní s dodávaným typem projektoru, barva shodná s barvou projektoru.</v>
      </c>
      <c r="H9" s="165"/>
    </row>
    <row r="10" spans="1:8" ht="38.25">
      <c r="A10" s="97" t="s">
        <v>64</v>
      </c>
      <c r="B10" s="98" t="str">
        <f>'Obecné specifikace'!B4</f>
        <v>Přípojné místo pro prezentaci v katedře</v>
      </c>
      <c r="C10" s="99">
        <v>1</v>
      </c>
      <c r="D10" s="99" t="s">
        <v>12</v>
      </c>
      <c r="E10" s="116">
        <f>'Obecné specifikace'!C4</f>
        <v>0</v>
      </c>
      <c r="F10" s="116">
        <f t="shared" si="0"/>
        <v>0</v>
      </c>
      <c r="G10" s="101" t="str">
        <f>'Obecné specifikace'!D4</f>
        <v>Přípojné místo zápustné. Materiál kov, barva černá. Integrovaná AV kabeláž s konektivitou HDMI, VGA a audio. Vč. 230VAC.  Max. zápustná hloubka 105 mm.</v>
      </c>
      <c r="H10" s="163"/>
    </row>
    <row r="11" spans="1:8" ht="204">
      <c r="A11" s="97" t="s">
        <v>65</v>
      </c>
      <c r="B11" s="98" t="str">
        <f>'Obecné specifikace'!B11</f>
        <v>IP telefon</v>
      </c>
      <c r="C11" s="99">
        <v>1</v>
      </c>
      <c r="D11" s="99" t="s">
        <v>12</v>
      </c>
      <c r="E11" s="116">
        <f>'Obecné specifikace'!C11</f>
        <v>0</v>
      </c>
      <c r="F11" s="116">
        <f t="shared" si="0"/>
        <v>0</v>
      </c>
      <c r="G11" s="101" t="str">
        <f>'Obecné specifikace'!D11</f>
        <v>IP telefon v základní výbavě, podpora min. 3 hlasových linek, širokopásmové internetové připojení, snadné ovládání, černobílý displej, čtyřsměrné navigační tlačítko, 2x ethernet port, integrovaný přepínač, 256bitové šifrování AES, hlasitý odposlech, identifikace volajícího účastníka, adresář pro min. 99 jmen, Podpora síťových protokolů: IPv4 (RFC 791), ARP, DNS (RFC 1706), SRV (RFC 2782), DHCP (RFC 2131), ICMP (RFC 792), TCP (RFC 793), UDP (RFC 768), RTP (RFC 1889, 1890), RTCP (RFC 1889), RTCP-XR (RFC 3611), DiffServ (RFC 2475), ToS (RFC 791, 1349), SNTP (RFC 2030), podpora hlasových kodeků: G.711, G.726 (16/24/32/40 kbit/s), G.729 AB, G.722, Rozhraní: 2x RJ-45 (10/100BASE-T), 1x RJ-9 (handset konektor), 1x 2,5mm jack (headset konektor), vestavěný reproduktor a mikrofon, Rozměry max: 220 x 30 x 100 mm (Š x V x H) Hmotnost max. 710 g Nabíjení: Napájecí adaptér AC 100 – 240 V vstup 5 V/1 A DC výstup.</v>
      </c>
      <c r="H11" s="163"/>
    </row>
    <row r="12" spans="1:8" ht="38.25">
      <c r="A12" s="97" t="s">
        <v>66</v>
      </c>
      <c r="B12" s="98" t="str">
        <f>'Obecné specifikace'!B6</f>
        <v>Motorové promítací plátno 3m</v>
      </c>
      <c r="C12" s="99">
        <v>1</v>
      </c>
      <c r="D12" s="99" t="s">
        <v>12</v>
      </c>
      <c r="E12" s="116">
        <f>'Obecné specifikace'!C6</f>
        <v>0</v>
      </c>
      <c r="F12" s="116">
        <f t="shared" si="0"/>
        <v>0</v>
      </c>
      <c r="G12" s="101" t="str">
        <f>'Obecné specifikace'!D6</f>
        <v>Motoricky ovládané promítací plátno, povrch matně bílý, šíře 3m, poměr stran 16:10, nehlučný bezúdržbový motor, příslušenství pro montáž do stropu</v>
      </c>
      <c r="H12" s="163"/>
    </row>
    <row r="13" spans="1:8" ht="51">
      <c r="A13" s="97" t="s">
        <v>67</v>
      </c>
      <c r="B13" s="98" t="str">
        <f>'Obecné specifikace'!B10</f>
        <v>Konfigurace řídícího systému</v>
      </c>
      <c r="C13" s="99">
        <v>1</v>
      </c>
      <c r="D13" s="99" t="s">
        <v>12</v>
      </c>
      <c r="E13" s="116">
        <f>'Obecné specifikace'!C10</f>
        <v>0</v>
      </c>
      <c r="F13" s="116">
        <f t="shared" si="0"/>
        <v>0</v>
      </c>
      <c r="G13" s="101" t="str">
        <f>'Obecné specifikace'!D10</f>
        <v>Konfigurace stávajícího řidícího systému MLC Extron dle požadavků zadavatele. Výsledkem bude sjednocení ovládacích tlačítek (příkazů) dle požadavku zadavatele s ohledem na vstupy a výstupy signálů dané místnosti</v>
      </c>
      <c r="H13" s="163"/>
    </row>
    <row r="14" spans="1:8" ht="25.5">
      <c r="A14" s="97" t="s">
        <v>68</v>
      </c>
      <c r="B14" s="98" t="str">
        <f>'Obecné specifikace'!B9</f>
        <v>Instalační sada</v>
      </c>
      <c r="C14" s="99">
        <v>1</v>
      </c>
      <c r="D14" s="99" t="s">
        <v>12</v>
      </c>
      <c r="E14" s="116">
        <f>'Obecné specifikace'!C9</f>
        <v>0</v>
      </c>
      <c r="F14" s="116">
        <f t="shared" si="0"/>
        <v>0</v>
      </c>
      <c r="G14" s="101" t="str">
        <f>'Obecné specifikace'!D9</f>
        <v>Instalační materiál, propojovací  a napájecí kabely, konektory, spojky a redukce, práce</v>
      </c>
      <c r="H14" s="163"/>
    </row>
    <row r="15" spans="1:8" ht="51">
      <c r="A15" s="97" t="s">
        <v>69</v>
      </c>
      <c r="B15" s="98" t="str">
        <f>'Obecné specifikace'!$B$16</f>
        <v>Zpracování dokumentace</v>
      </c>
      <c r="C15" s="99">
        <v>8</v>
      </c>
      <c r="D15" s="99" t="s">
        <v>56</v>
      </c>
      <c r="E15" s="175">
        <f>'Obecné specifikace'!C16</f>
        <v>0</v>
      </c>
      <c r="F15" s="116">
        <f t="shared" si="0"/>
        <v>0</v>
      </c>
      <c r="G15" s="101" t="str">
        <f>'Obecné specifikace'!$D$16</f>
        <v>Zpracování realizační dokumentace účastníkem dle místního šetření v místě plnění a s ohledem na účastnikem dodávanou technologií ve vztahu ke stávajícímu AV řetězci. Rozsah je uváděn v hodinách projekčních prací.</v>
      </c>
      <c r="H15" s="163"/>
    </row>
    <row r="16" spans="1:8" ht="15">
      <c r="A16" s="97"/>
      <c r="B16" s="117"/>
      <c r="C16" s="117"/>
      <c r="D16" s="117"/>
      <c r="E16" s="117"/>
      <c r="F16" s="117"/>
      <c r="G16" s="117"/>
      <c r="H16" s="102"/>
    </row>
    <row r="17" spans="1:8" ht="15">
      <c r="A17" s="97"/>
      <c r="B17" s="118"/>
      <c r="C17" s="99"/>
      <c r="D17" s="99"/>
      <c r="E17" s="119"/>
      <c r="F17" s="119"/>
      <c r="G17" s="117"/>
      <c r="H17" s="120"/>
    </row>
    <row r="18" spans="1:8" ht="15.75" thickBot="1">
      <c r="A18" s="109"/>
      <c r="B18" s="110"/>
      <c r="C18" s="111"/>
      <c r="D18" s="111"/>
      <c r="E18" s="121"/>
      <c r="F18" s="121"/>
      <c r="G18" s="113"/>
      <c r="H18" s="122"/>
    </row>
    <row r="19" spans="1:8" ht="15.75" customHeight="1" thickTop="1">
      <c r="A19" s="32"/>
      <c r="B19" s="34"/>
      <c r="C19" s="35"/>
      <c r="D19" s="35"/>
      <c r="E19" s="36"/>
      <c r="F19" s="51">
        <f>SUM(F8:F15)</f>
        <v>0</v>
      </c>
      <c r="G19" s="52" t="s">
        <v>58</v>
      </c>
      <c r="H19" s="33"/>
    </row>
    <row r="20" spans="1:8" ht="15.75" customHeight="1">
      <c r="A20" s="32"/>
      <c r="B20" s="34"/>
      <c r="C20" s="35"/>
      <c r="D20" s="35"/>
      <c r="E20" s="36"/>
      <c r="F20" s="37"/>
      <c r="G20" s="38"/>
      <c r="H20" s="33"/>
    </row>
    <row r="21" spans="1:8" ht="15.75" customHeight="1">
      <c r="A21" s="32"/>
      <c r="B21" s="34"/>
      <c r="C21" s="35"/>
      <c r="D21" s="35"/>
      <c r="E21" s="36"/>
      <c r="F21" s="36"/>
      <c r="G21" s="34"/>
      <c r="H21" s="33"/>
    </row>
    <row r="22" spans="1:8" ht="15">
      <c r="A22" s="39"/>
      <c r="B22" s="39"/>
      <c r="C22" s="40"/>
      <c r="D22" s="39"/>
      <c r="E22" s="39"/>
      <c r="F22" s="39"/>
      <c r="G22" s="39"/>
      <c r="H22" s="39"/>
    </row>
    <row r="23" spans="1:8" ht="15">
      <c r="A23" s="39"/>
      <c r="B23" s="39"/>
      <c r="C23" s="40"/>
      <c r="D23" s="39"/>
      <c r="E23" s="39"/>
      <c r="F23" s="39"/>
      <c r="G23" s="39"/>
      <c r="H23" s="39"/>
    </row>
    <row r="24" spans="1:8" ht="15">
      <c r="A24" s="39"/>
      <c r="B24" s="39"/>
      <c r="C24" s="40"/>
      <c r="D24" s="39"/>
      <c r="E24" s="39"/>
      <c r="F24" s="39"/>
      <c r="G24" s="39"/>
      <c r="H24" s="39"/>
    </row>
    <row r="25" spans="1:8" ht="15">
      <c r="A25" s="39"/>
      <c r="B25" s="39"/>
      <c r="C25" s="40"/>
      <c r="D25" s="39"/>
      <c r="E25" s="39"/>
      <c r="F25" s="39"/>
      <c r="G25" s="39"/>
      <c r="H25" s="39"/>
    </row>
    <row r="26" spans="1:8" ht="15">
      <c r="A26" s="39"/>
      <c r="B26" s="39"/>
      <c r="C26" s="40"/>
      <c r="D26" s="39"/>
      <c r="E26" s="39"/>
      <c r="F26" s="39"/>
      <c r="G26" s="39"/>
      <c r="H26" s="39"/>
    </row>
  </sheetData>
  <sheetProtection algorithmName="SHA-512" hashValue="o2G4c2SK8TnINHz+9KWIiSY/DhFZkLDu34ojxTk8d+JdbhAArWfxQ/jXh3OObuvvtGIdpCszzYgUD58wBqSOYg==" saltValue="U6ixDTkpwti+gucu3QJo3w==" spinCount="100000" sheet="1" objects="1" scenarios="1"/>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topLeftCell="A11">
      <selection activeCell="E16" sqref="E16"/>
    </sheetView>
  </sheetViews>
  <sheetFormatPr defaultColWidth="9.140625" defaultRowHeight="15"/>
  <cols>
    <col min="1" max="1" width="22.28125" style="0" bestFit="1" customWidth="1"/>
    <col min="2" max="2" width="49.7109375" style="0" customWidth="1"/>
    <col min="3" max="3" width="7.00390625" style="8" customWidth="1"/>
    <col min="5" max="5" width="11.7109375" style="0" bestFit="1" customWidth="1"/>
    <col min="6" max="6" width="12.8515625" style="0" bestFit="1" customWidth="1"/>
    <col min="7" max="7" width="56.8515625" style="0" customWidth="1"/>
    <col min="8" max="8" width="36.140625" style="0" customWidth="1"/>
  </cols>
  <sheetData>
    <row r="1" spans="1:8" ht="15.75" thickTop="1">
      <c r="A1" s="26" t="s">
        <v>1</v>
      </c>
      <c r="B1" s="27" t="s">
        <v>15</v>
      </c>
      <c r="C1" s="6"/>
      <c r="D1" s="2"/>
      <c r="E1" s="2"/>
      <c r="F1" s="2"/>
      <c r="G1" s="2"/>
      <c r="H1" s="3"/>
    </row>
    <row r="2" spans="1:8" ht="15">
      <c r="A2" s="28" t="s">
        <v>2</v>
      </c>
      <c r="B2" s="29" t="s">
        <v>31</v>
      </c>
      <c r="C2" s="7"/>
      <c r="D2" s="1"/>
      <c r="E2" s="1"/>
      <c r="F2" s="1"/>
      <c r="G2" s="1"/>
      <c r="H2" s="4"/>
    </row>
    <row r="3" spans="1:8" ht="15">
      <c r="A3" s="67" t="s">
        <v>3</v>
      </c>
      <c r="B3" s="68" t="s">
        <v>77</v>
      </c>
      <c r="C3" s="7"/>
      <c r="D3" s="1"/>
      <c r="E3" s="1"/>
      <c r="F3" s="1"/>
      <c r="G3" s="1"/>
      <c r="H3" s="4"/>
    </row>
    <row r="4" spans="1:8" ht="15.75" thickBot="1">
      <c r="A4" s="30" t="s">
        <v>4</v>
      </c>
      <c r="B4" s="31" t="s">
        <v>38</v>
      </c>
      <c r="C4" s="7"/>
      <c r="D4" s="1"/>
      <c r="E4" s="1"/>
      <c r="F4" s="1"/>
      <c r="G4" s="1"/>
      <c r="H4" s="4"/>
    </row>
    <row r="5" spans="1:8" ht="15">
      <c r="A5" s="5"/>
      <c r="C5" s="7"/>
      <c r="D5" s="1"/>
      <c r="E5" s="1"/>
      <c r="F5" s="1"/>
      <c r="G5" s="1"/>
      <c r="H5" s="4"/>
    </row>
    <row r="6" spans="1:8" ht="31.5">
      <c r="A6" s="10" t="s">
        <v>0</v>
      </c>
      <c r="B6" s="11" t="s">
        <v>5</v>
      </c>
      <c r="C6" s="9" t="s">
        <v>6</v>
      </c>
      <c r="D6" s="9" t="s">
        <v>7</v>
      </c>
      <c r="E6" s="9" t="s">
        <v>8</v>
      </c>
      <c r="F6" s="9" t="s">
        <v>9</v>
      </c>
      <c r="G6" s="11" t="s">
        <v>10</v>
      </c>
      <c r="H6" s="12" t="s">
        <v>11</v>
      </c>
    </row>
    <row r="7" spans="1:8" ht="15.75">
      <c r="A7" s="13" t="s">
        <v>16</v>
      </c>
      <c r="B7" s="15" t="s">
        <v>14</v>
      </c>
      <c r="C7" s="16"/>
      <c r="D7" s="14"/>
      <c r="E7" s="14"/>
      <c r="F7" s="14"/>
      <c r="G7" s="14"/>
      <c r="H7" s="17"/>
    </row>
    <row r="8" spans="1:8" ht="38.25">
      <c r="A8" s="92" t="s">
        <v>62</v>
      </c>
      <c r="B8" s="93" t="str">
        <f>'Obecné specifikace'!B2</f>
        <v>Interaktivní projektor pro zasedací místnosti</v>
      </c>
      <c r="C8" s="94">
        <v>1</v>
      </c>
      <c r="D8" s="94" t="s">
        <v>12</v>
      </c>
      <c r="E8" s="115">
        <f>'Obecné specifikace'!C2</f>
        <v>0</v>
      </c>
      <c r="F8" s="115">
        <f>C8*E8</f>
        <v>0</v>
      </c>
      <c r="G8" s="96" t="str">
        <f>'Obecné specifikace'!D2</f>
        <v>Interaktivní LCD projektor s ultra krátkou projekční vzdáleností, minimální parametry: jas 3500 ANSI Lumen, kontrast  4000:1, rozlišení  1280 x 800 (WXGA), životnost lampy 5000 hodin.</v>
      </c>
      <c r="H8" s="166"/>
    </row>
    <row r="9" spans="1:8" ht="25.5">
      <c r="A9" s="97" t="s">
        <v>63</v>
      </c>
      <c r="B9" s="98" t="str">
        <f>'Obecné specifikace'!B3</f>
        <v>Stropní držák projektoru</v>
      </c>
      <c r="C9" s="99">
        <v>1</v>
      </c>
      <c r="D9" s="99" t="s">
        <v>12</v>
      </c>
      <c r="E9" s="116">
        <f>'Obecné specifikace'!C3</f>
        <v>0</v>
      </c>
      <c r="F9" s="116">
        <f aca="true" t="shared" si="0" ref="F9:F16">C9*E9</f>
        <v>0</v>
      </c>
      <c r="G9" s="101" t="str">
        <f>'Obecné specifikace'!D3</f>
        <v>Kompatibilní s dodávaným typem projektoru, barva shodná s barvou projektoru.</v>
      </c>
      <c r="H9" s="167"/>
    </row>
    <row r="10" spans="1:8" ht="204">
      <c r="A10" s="97" t="s">
        <v>64</v>
      </c>
      <c r="B10" s="98" t="str">
        <f>'Obecné specifikace'!B11</f>
        <v>IP telefon</v>
      </c>
      <c r="C10" s="99">
        <v>1</v>
      </c>
      <c r="D10" s="99" t="s">
        <v>12</v>
      </c>
      <c r="E10" s="116">
        <f>'Obecné specifikace'!C11</f>
        <v>0</v>
      </c>
      <c r="F10" s="116">
        <f t="shared" si="0"/>
        <v>0</v>
      </c>
      <c r="G10" s="101" t="str">
        <f>'Obecné specifikace'!D11</f>
        <v>IP telefon v základní výbavě, podpora min. 3 hlasových linek, širokopásmové internetové připojení, snadné ovládání, černobílý displej, čtyřsměrné navigační tlačítko, 2x ethernet port, integrovaný přepínač, 256bitové šifrování AES, hlasitý odposlech, identifikace volajícího účastníka, adresář pro min. 99 jmen, Podpora síťových protokolů: IPv4 (RFC 791), ARP, DNS (RFC 1706), SRV (RFC 2782), DHCP (RFC 2131), ICMP (RFC 792), TCP (RFC 793), UDP (RFC 768), RTP (RFC 1889, 1890), RTCP (RFC 1889), RTCP-XR (RFC 3611), DiffServ (RFC 2475), ToS (RFC 791, 1349), SNTP (RFC 2030), podpora hlasových kodeků: G.711, G.726 (16/24/32/40 kbit/s), G.729 AB, G.722, Rozhraní: 2x RJ-45 (10/100BASE-T), 1x RJ-9 (handset konektor), 1x 2,5mm jack (headset konektor), vestavěný reproduktor a mikrofon, Rozměry max: 220 x 30 x 100 mm (Š x V x H) Hmotnost max. 710 g Nabíjení: Napájecí adaptér AC 100 – 240 V vstup 5 V/1 A DC výstup.</v>
      </c>
      <c r="H10" s="163"/>
    </row>
    <row r="11" spans="1:8" ht="25.5">
      <c r="A11" s="97" t="s">
        <v>65</v>
      </c>
      <c r="B11" s="98" t="str">
        <f>'Obecné specifikace'!B9</f>
        <v>Instalační sada</v>
      </c>
      <c r="C11" s="99">
        <v>1</v>
      </c>
      <c r="D11" s="99" t="s">
        <v>12</v>
      </c>
      <c r="E11" s="116">
        <f>'Obecné specifikace'!C9</f>
        <v>0</v>
      </c>
      <c r="F11" s="116">
        <f t="shared" si="0"/>
        <v>0</v>
      </c>
      <c r="G11" s="101" t="str">
        <f>'Obecné specifikace'!D9</f>
        <v>Instalační materiál, propojovací  a napájecí kabely, konektory, spojky a redukce, práce</v>
      </c>
      <c r="H11" s="163"/>
    </row>
    <row r="12" spans="1:8" ht="51">
      <c r="A12" s="97" t="s">
        <v>66</v>
      </c>
      <c r="B12" s="98" t="str">
        <f>'Obecné specifikace'!B12</f>
        <v>Řídící systém - výměna</v>
      </c>
      <c r="C12" s="99">
        <v>1</v>
      </c>
      <c r="D12" s="99" t="s">
        <v>12</v>
      </c>
      <c r="E12" s="116">
        <f>'Obecné specifikace'!C12</f>
        <v>0</v>
      </c>
      <c r="F12" s="116">
        <f t="shared" si="0"/>
        <v>0</v>
      </c>
      <c r="G12" s="101" t="str">
        <f>'Obecné specifikace'!D12</f>
        <v>Demontáž stávajícího řídícího systému, přepojení všech aktivních portů na výstupy intergovaného řídícího procesoru nové AV centrály. Dodávka nových propojovacích kabelů. Napojení prvků AV řetězce. Prověření komunikace všech rozhranní.</v>
      </c>
      <c r="H12" s="163"/>
    </row>
    <row r="13" spans="1:8" ht="63.75">
      <c r="A13" s="97" t="s">
        <v>67</v>
      </c>
      <c r="B13" s="98" t="str">
        <f>'Obecné specifikace'!B13</f>
        <v>Řídící systém - konfigurace</v>
      </c>
      <c r="C13" s="99">
        <v>1</v>
      </c>
      <c r="D13" s="99" t="s">
        <v>12</v>
      </c>
      <c r="E13" s="116">
        <f>'Obecné specifikace'!C13</f>
        <v>0</v>
      </c>
      <c r="F13" s="116">
        <f t="shared" si="0"/>
        <v>0</v>
      </c>
      <c r="G13" s="101" t="str">
        <f>'Obecné specifikace'!D13</f>
        <v>Analýza požadavků na řídící systém po výměně prvků dle specifikace, konfigurace řídícího systému, programování AV centrály řídícího systému. Dodávka otevřeného kódu interního programu AV centrály pro další úpravy v případě požadavku uživatele.</v>
      </c>
      <c r="H13" s="163"/>
    </row>
    <row r="14" spans="1:8" ht="102">
      <c r="A14" s="97" t="s">
        <v>68</v>
      </c>
      <c r="B14" s="98" t="str">
        <f>'Obecné specifikace'!B14</f>
        <v>Signálový management</v>
      </c>
      <c r="C14" s="99">
        <v>1</v>
      </c>
      <c r="D14" s="99" t="s">
        <v>12</v>
      </c>
      <c r="E14" s="116">
        <f>'Obecné specifikace'!C14</f>
        <v>0</v>
      </c>
      <c r="F14" s="116">
        <f t="shared" si="0"/>
        <v>0</v>
      </c>
      <c r="G14" s="101" t="str">
        <f>'Obecné specifikace'!D14</f>
        <v>AV centrála - minimální konfigurace: 8 vstupů (2x TP, 6x HDMI), 4 výstupy (2x HDMI, 2x TP), integrovaný audioprocesor (4x mic/line vstup - 48V fantom napájení, 6x stereo line vstup, 4x stereo line výstup, expanzní sběrnice pro externí audio matici a procesor) , integrovaný zesilovač s výkonem min. 2x50W/4ohm, integrovaný řídící procesor (3x RS232 port, 4x relé, 3x LAN port, 4x GPIO, 2x IR serial, expanzní sběrnice), dodávka, montáž, instalace, programování.</v>
      </c>
      <c r="H14" s="163"/>
    </row>
    <row r="15" spans="1:8" ht="15">
      <c r="A15" s="97" t="s">
        <v>69</v>
      </c>
      <c r="B15" s="98" t="str">
        <f>'Obecné specifikace'!B15</f>
        <v>Práce instalační</v>
      </c>
      <c r="C15" s="125">
        <v>1</v>
      </c>
      <c r="D15" s="125" t="s">
        <v>85</v>
      </c>
      <c r="E15" s="175">
        <f>'Obecné specifikace'!C15</f>
        <v>0</v>
      </c>
      <c r="F15" s="116">
        <f t="shared" si="0"/>
        <v>0</v>
      </c>
      <c r="G15" s="117" t="str">
        <f>'Obecné specifikace'!D15</f>
        <v>max. 12% z ceny dodávky</v>
      </c>
      <c r="H15" s="163"/>
    </row>
    <row r="16" spans="1:8" ht="51">
      <c r="A16" s="97" t="s">
        <v>70</v>
      </c>
      <c r="B16" s="98" t="str">
        <f>'Obecné specifikace'!$B$16</f>
        <v>Zpracování dokumentace</v>
      </c>
      <c r="C16" s="99">
        <v>16</v>
      </c>
      <c r="D16" s="99" t="s">
        <v>56</v>
      </c>
      <c r="E16" s="175">
        <f>'Obecné specifikace'!C16</f>
        <v>0</v>
      </c>
      <c r="F16" s="116">
        <f t="shared" si="0"/>
        <v>0</v>
      </c>
      <c r="G16" s="101" t="str">
        <f>'Obecné specifikace'!$D$16</f>
        <v>Zpracování realizační dokumentace účastníkem dle místního šetření v místě plnění a s ohledem na účastnikem dodávanou technologií ve vztahu ke stávajícímu AV řetězci. Rozsah je uváděn v hodinách projekčních prací.</v>
      </c>
      <c r="H16" s="163"/>
    </row>
    <row r="17" spans="1:8" ht="15">
      <c r="A17" s="97"/>
      <c r="B17" s="118"/>
      <c r="C17" s="99"/>
      <c r="D17" s="99"/>
      <c r="E17" s="119"/>
      <c r="F17" s="119"/>
      <c r="G17" s="117"/>
      <c r="H17" s="123"/>
    </row>
    <row r="18" spans="1:8" ht="15.75" thickBot="1">
      <c r="A18" s="109"/>
      <c r="B18" s="110"/>
      <c r="C18" s="111"/>
      <c r="D18" s="111"/>
      <c r="E18" s="121"/>
      <c r="F18" s="121"/>
      <c r="G18" s="113"/>
      <c r="H18" s="124"/>
    </row>
    <row r="19" spans="1:8" ht="15.75" customHeight="1" thickTop="1">
      <c r="A19" s="32"/>
      <c r="B19" s="34"/>
      <c r="C19" s="35"/>
      <c r="D19" s="35"/>
      <c r="E19" s="36"/>
      <c r="F19" s="51">
        <f>SUM(F8:F16)</f>
        <v>0</v>
      </c>
      <c r="G19" s="52" t="s">
        <v>58</v>
      </c>
      <c r="H19" s="33"/>
    </row>
    <row r="20" spans="1:8" ht="15.75" customHeight="1">
      <c r="A20" s="32"/>
      <c r="B20" s="34"/>
      <c r="C20" s="35"/>
      <c r="D20" s="35"/>
      <c r="E20" s="36"/>
      <c r="F20" s="37"/>
      <c r="G20" s="38"/>
      <c r="H20" s="33"/>
    </row>
    <row r="21" spans="1:8" ht="15.75" customHeight="1">
      <c r="A21" s="32"/>
      <c r="B21" s="34"/>
      <c r="C21" s="35"/>
      <c r="D21" s="35"/>
      <c r="E21" s="36"/>
      <c r="F21" s="36"/>
      <c r="G21" s="34"/>
      <c r="H21" s="33"/>
    </row>
    <row r="22" spans="1:8" ht="15">
      <c r="A22" s="39"/>
      <c r="B22" s="39"/>
      <c r="C22" s="40"/>
      <c r="D22" s="39"/>
      <c r="E22" s="39"/>
      <c r="F22" s="39"/>
      <c r="G22" s="39"/>
      <c r="H22" s="39"/>
    </row>
    <row r="23" spans="1:8" ht="15">
      <c r="A23" s="39"/>
      <c r="B23" s="39"/>
      <c r="C23" s="40"/>
      <c r="D23" s="39"/>
      <c r="E23" s="39"/>
      <c r="F23" s="39"/>
      <c r="G23" s="39"/>
      <c r="H23" s="39"/>
    </row>
    <row r="24" spans="1:8" ht="15">
      <c r="A24" s="39"/>
      <c r="B24" s="39"/>
      <c r="C24" s="40"/>
      <c r="D24" s="39"/>
      <c r="E24" s="39"/>
      <c r="F24" s="39"/>
      <c r="G24" s="39"/>
      <c r="H24" s="39"/>
    </row>
    <row r="25" spans="1:8" ht="15">
      <c r="A25" s="39"/>
      <c r="B25" s="39"/>
      <c r="C25" s="40"/>
      <c r="D25" s="39"/>
      <c r="E25" s="39"/>
      <c r="F25" s="39"/>
      <c r="G25" s="39"/>
      <c r="H25" s="39"/>
    </row>
    <row r="26" spans="1:8" ht="15">
      <c r="A26" s="39"/>
      <c r="B26" s="39"/>
      <c r="C26" s="40"/>
      <c r="D26" s="39"/>
      <c r="E26" s="39"/>
      <c r="F26" s="39"/>
      <c r="G26" s="39"/>
      <c r="H26" s="39"/>
    </row>
  </sheetData>
  <sheetProtection algorithmName="SHA-512" hashValue="bZzzE7SMyie6X5OafqpRxUlUW3biDC+XEAd91tRScGZAY0QWGzM6cxmclkUkPs+Ytq0GF3ntwFxu07roMa9Ykg==" saltValue="K85TAK0uzESd3PUqAM6kcg==" spinCount="100000" sheet="1" objects="1" scenarios="1"/>
  <printOptions/>
  <pageMargins left="0.7" right="0.7" top="0.787401575" bottom="0.7874015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topLeftCell="A14">
      <selection activeCell="E19" sqref="E19"/>
    </sheetView>
  </sheetViews>
  <sheetFormatPr defaultColWidth="9.140625" defaultRowHeight="15"/>
  <cols>
    <col min="1" max="1" width="22.28125" style="0" bestFit="1" customWidth="1"/>
    <col min="2" max="2" width="49.7109375" style="0" customWidth="1"/>
    <col min="3" max="3" width="7.00390625" style="8" customWidth="1"/>
    <col min="5" max="5" width="11.7109375" style="0" bestFit="1" customWidth="1"/>
    <col min="6" max="6" width="12.8515625" style="0" bestFit="1" customWidth="1"/>
    <col min="7" max="7" width="56.8515625" style="0" customWidth="1"/>
    <col min="8" max="8" width="36.140625" style="0" customWidth="1"/>
  </cols>
  <sheetData>
    <row r="1" spans="1:8" ht="15.75" thickTop="1">
      <c r="A1" s="26" t="s">
        <v>1</v>
      </c>
      <c r="B1" s="27" t="s">
        <v>15</v>
      </c>
      <c r="C1" s="6"/>
      <c r="D1" s="2"/>
      <c r="E1" s="2"/>
      <c r="F1" s="2"/>
      <c r="G1" s="2"/>
      <c r="H1" s="3"/>
    </row>
    <row r="2" spans="1:8" ht="15">
      <c r="A2" s="28" t="s">
        <v>2</v>
      </c>
      <c r="B2" s="29" t="s">
        <v>31</v>
      </c>
      <c r="C2" s="7"/>
      <c r="D2" s="1"/>
      <c r="E2" s="1"/>
      <c r="F2" s="1"/>
      <c r="G2" s="1"/>
      <c r="H2" s="4"/>
    </row>
    <row r="3" spans="1:8" ht="15">
      <c r="A3" s="67" t="s">
        <v>3</v>
      </c>
      <c r="B3" s="68" t="s">
        <v>77</v>
      </c>
      <c r="C3" s="7"/>
      <c r="D3" s="1"/>
      <c r="E3" s="1"/>
      <c r="F3" s="1"/>
      <c r="G3" s="1"/>
      <c r="H3" s="4"/>
    </row>
    <row r="4" spans="1:8" ht="15.75" thickBot="1">
      <c r="A4" s="30" t="s">
        <v>4</v>
      </c>
      <c r="B4" s="31" t="s">
        <v>42</v>
      </c>
      <c r="C4" s="7"/>
      <c r="D4" s="1"/>
      <c r="E4" s="1"/>
      <c r="F4" s="1"/>
      <c r="G4" s="1"/>
      <c r="H4" s="4"/>
    </row>
    <row r="5" spans="1:8" ht="15">
      <c r="A5" s="5"/>
      <c r="C5" s="7"/>
      <c r="D5" s="1"/>
      <c r="E5" s="1"/>
      <c r="F5" s="1"/>
      <c r="G5" s="1"/>
      <c r="H5" s="4"/>
    </row>
    <row r="6" spans="1:8" ht="31.5">
      <c r="A6" s="10" t="s">
        <v>0</v>
      </c>
      <c r="B6" s="11" t="s">
        <v>5</v>
      </c>
      <c r="C6" s="9" t="s">
        <v>6</v>
      </c>
      <c r="D6" s="9" t="s">
        <v>7</v>
      </c>
      <c r="E6" s="9" t="s">
        <v>8</v>
      </c>
      <c r="F6" s="9" t="s">
        <v>9</v>
      </c>
      <c r="G6" s="11" t="s">
        <v>10</v>
      </c>
      <c r="H6" s="12" t="s">
        <v>11</v>
      </c>
    </row>
    <row r="7" spans="1:8" ht="15.75">
      <c r="A7" s="13" t="s">
        <v>16</v>
      </c>
      <c r="B7" s="15" t="s">
        <v>14</v>
      </c>
      <c r="C7" s="16"/>
      <c r="D7" s="14"/>
      <c r="E7" s="14"/>
      <c r="F7" s="14"/>
      <c r="G7" s="14"/>
      <c r="H7" s="17"/>
    </row>
    <row r="8" spans="1:8" ht="38.25">
      <c r="A8" s="92" t="s">
        <v>62</v>
      </c>
      <c r="B8" s="93" t="str">
        <f>'Obecné specifikace'!B2</f>
        <v>Interaktivní projektor pro zasedací místnosti</v>
      </c>
      <c r="C8" s="94">
        <v>1</v>
      </c>
      <c r="D8" s="94" t="s">
        <v>12</v>
      </c>
      <c r="E8" s="115">
        <f>'Obecné specifikace'!C2</f>
        <v>0</v>
      </c>
      <c r="F8" s="115">
        <f>C8*E8</f>
        <v>0</v>
      </c>
      <c r="G8" s="96" t="str">
        <f>'Obecné specifikace'!D2</f>
        <v>Interaktivní LCD projektor s ultra krátkou projekční vzdáleností, minimální parametry: jas 3500 ANSI Lumen, kontrast  4000:1, rozlišení  1280 x 800 (WXGA), životnost lampy 5000 hodin.</v>
      </c>
      <c r="H8" s="166"/>
    </row>
    <row r="9" spans="1:8" ht="25.5">
      <c r="A9" s="97" t="s">
        <v>63</v>
      </c>
      <c r="B9" s="98" t="str">
        <f>'Obecné specifikace'!B3</f>
        <v>Stropní držák projektoru</v>
      </c>
      <c r="C9" s="99">
        <v>1</v>
      </c>
      <c r="D9" s="99" t="s">
        <v>12</v>
      </c>
      <c r="E9" s="116">
        <f>'Obecné specifikace'!C3</f>
        <v>0</v>
      </c>
      <c r="F9" s="116">
        <f aca="true" t="shared" si="0" ref="F9:F19">C9*E9</f>
        <v>0</v>
      </c>
      <c r="G9" s="101" t="str">
        <f>'Obecné specifikace'!D3</f>
        <v>Kompatibilní s dodávaným typem projektoru, barva shodná s barvou projektoru.</v>
      </c>
      <c r="H9" s="167"/>
    </row>
    <row r="10" spans="1:8" ht="38.25">
      <c r="A10" s="97" t="s">
        <v>64</v>
      </c>
      <c r="B10" s="98" t="str">
        <f>'Obecné specifikace'!B4</f>
        <v>Přípojné místo pro prezentaci v katedře</v>
      </c>
      <c r="C10" s="99">
        <v>1</v>
      </c>
      <c r="D10" s="99" t="s">
        <v>12</v>
      </c>
      <c r="E10" s="116">
        <f>'Obecné specifikace'!C4</f>
        <v>0</v>
      </c>
      <c r="F10" s="116">
        <f t="shared" si="0"/>
        <v>0</v>
      </c>
      <c r="G10" s="101" t="str">
        <f>'Obecné specifikace'!D4</f>
        <v>Přípojné místo zápustné. Materiál kov, barva černá. Integrovaná AV kabeláž s konektivitou HDMI, VGA a audio. Vč. 230VAC.  Max. zápustná hloubka 105 mm.</v>
      </c>
      <c r="H10" s="167"/>
    </row>
    <row r="11" spans="1:8" ht="63.75">
      <c r="A11" s="97" t="s">
        <v>65</v>
      </c>
      <c r="B11" s="98" t="str">
        <f>'Obecné specifikace'!B5</f>
        <v>Rámové projekční plátno rozměr 3m</v>
      </c>
      <c r="C11" s="99">
        <v>1</v>
      </c>
      <c r="D11" s="99" t="s">
        <v>12</v>
      </c>
      <c r="E11" s="116">
        <f>'Obecné specifikace'!C5</f>
        <v>0</v>
      </c>
      <c r="F11" s="116">
        <f t="shared" si="0"/>
        <v>0</v>
      </c>
      <c r="G11" s="101" t="str">
        <f>'Obecné specifikace'!D5</f>
        <v>Rámová projekční plocha, vypnutá v černém hliníkovém rámu se strukturovaným matným černým lakem RAL9005, zezadu plátno připnuté pomocí patentů, povrch plátna matný se ziskem v rozsahu 1 až 1,15. Šíře rámu 40–55 mm, rozměr 3x1,9 m, montáž na stěnu.</v>
      </c>
      <c r="H11" s="167"/>
    </row>
    <row r="12" spans="1:8" ht="204">
      <c r="A12" s="97" t="s">
        <v>66</v>
      </c>
      <c r="B12" s="98" t="str">
        <f>'Obecné specifikace'!B11</f>
        <v>IP telefon</v>
      </c>
      <c r="C12" s="99">
        <v>1</v>
      </c>
      <c r="D12" s="99" t="s">
        <v>12</v>
      </c>
      <c r="E12" s="116">
        <f>'Obecné specifikace'!C11</f>
        <v>0</v>
      </c>
      <c r="F12" s="116">
        <f t="shared" si="0"/>
        <v>0</v>
      </c>
      <c r="G12" s="101" t="str">
        <f>'Obecné specifikace'!D11</f>
        <v>IP telefon v základní výbavě, podpora min. 3 hlasových linek, širokopásmové internetové připojení, snadné ovládání, černobílý displej, čtyřsměrné navigační tlačítko, 2x ethernet port, integrovaný přepínač, 256bitové šifrování AES, hlasitý odposlech, identifikace volajícího účastníka, adresář pro min. 99 jmen, Podpora síťových protokolů: IPv4 (RFC 791), ARP, DNS (RFC 1706), SRV (RFC 2782), DHCP (RFC 2131), ICMP (RFC 792), TCP (RFC 793), UDP (RFC 768), RTP (RFC 1889, 1890), RTCP (RFC 1889), RTCP-XR (RFC 3611), DiffServ (RFC 2475), ToS (RFC 791, 1349), SNTP (RFC 2030), podpora hlasových kodeků: G.711, G.726 (16/24/32/40 kbit/s), G.729 AB, G.722, Rozhraní: 2x RJ-45 (10/100BASE-T), 1x RJ-9 (handset konektor), 1x 2,5mm jack (headset konektor), vestavěný reproduktor a mikrofon, Rozměry max: 220 x 30 x 100 mm (Š x V x H) Hmotnost max. 710 g Nabíjení: Napájecí adaptér AC 100 – 240 V vstup 5 V/1 A DC výstup.</v>
      </c>
      <c r="H12" s="163"/>
    </row>
    <row r="13" spans="1:8" ht="38.25">
      <c r="A13" s="97" t="s">
        <v>67</v>
      </c>
      <c r="B13" s="98" t="str">
        <f>'Obecné specifikace'!B8</f>
        <v>Keramická tabule</v>
      </c>
      <c r="C13" s="99">
        <v>1</v>
      </c>
      <c r="D13" s="99" t="s">
        <v>12</v>
      </c>
      <c r="E13" s="116">
        <f>'Obecné specifikace'!C8</f>
        <v>0</v>
      </c>
      <c r="F13" s="116">
        <f t="shared" si="0"/>
        <v>0</v>
      </c>
      <c r="G13" s="101" t="str">
        <f>'Obecné specifikace'!D8</f>
        <v>Keramická tabule pro popis fixem, bílá, magnetická. 
Tloušťka desky min. 22 mm, sendvičová konstrukce. Šířka dle rozměru rámového plátna (3m), montáž na stěnu.</v>
      </c>
      <c r="H13" s="163"/>
    </row>
    <row r="14" spans="1:8" ht="25.5">
      <c r="A14" s="97" t="s">
        <v>68</v>
      </c>
      <c r="B14" s="98" t="str">
        <f>'Obecné specifikace'!B9</f>
        <v>Instalační sada</v>
      </c>
      <c r="C14" s="99">
        <v>1</v>
      </c>
      <c r="D14" s="99" t="s">
        <v>12</v>
      </c>
      <c r="E14" s="116">
        <f>'Obecné specifikace'!C9</f>
        <v>0</v>
      </c>
      <c r="F14" s="116">
        <f t="shared" si="0"/>
        <v>0</v>
      </c>
      <c r="G14" s="101" t="str">
        <f>'Obecné specifikace'!D9</f>
        <v>Instalační materiál, propojovací  a napájecí kabely, konektory, spojky a redukce, práce</v>
      </c>
      <c r="H14" s="163"/>
    </row>
    <row r="15" spans="1:8" ht="51">
      <c r="A15" s="97" t="s">
        <v>69</v>
      </c>
      <c r="B15" s="98" t="str">
        <f>'Obecné specifikace'!B12</f>
        <v>Řídící systém - výměna</v>
      </c>
      <c r="C15" s="99">
        <v>1</v>
      </c>
      <c r="D15" s="99" t="s">
        <v>12</v>
      </c>
      <c r="E15" s="116">
        <f>'Obecné specifikace'!C12</f>
        <v>0</v>
      </c>
      <c r="F15" s="116">
        <f t="shared" si="0"/>
        <v>0</v>
      </c>
      <c r="G15" s="101" t="str">
        <f>'Obecné specifikace'!D12</f>
        <v>Demontáž stávajícího řídícího systému, přepojení všech aktivních portů na výstupy intergovaného řídícího procesoru nové AV centrály. Dodávka nových propojovacích kabelů. Napojení prvků AV řetězce. Prověření komunikace všech rozhranní.</v>
      </c>
      <c r="H15" s="163"/>
    </row>
    <row r="16" spans="1:8" ht="63.75">
      <c r="A16" s="97" t="s">
        <v>70</v>
      </c>
      <c r="B16" s="98" t="str">
        <f>'Obecné specifikace'!B13</f>
        <v>Řídící systém - konfigurace</v>
      </c>
      <c r="C16" s="99">
        <v>1</v>
      </c>
      <c r="D16" s="99" t="s">
        <v>12</v>
      </c>
      <c r="E16" s="116">
        <f>'Obecné specifikace'!C13</f>
        <v>0</v>
      </c>
      <c r="F16" s="116">
        <f t="shared" si="0"/>
        <v>0</v>
      </c>
      <c r="G16" s="101" t="str">
        <f>'Obecné specifikace'!D13</f>
        <v>Analýza požadavků na řídící systém po výměně prvků dle specifikace, konfigurace řídícího systému, programování AV centrály řídícího systému. Dodávka otevřeného kódu interního programu AV centrály pro další úpravy v případě požadavku uživatele.</v>
      </c>
      <c r="H16" s="163"/>
    </row>
    <row r="17" spans="1:8" ht="102">
      <c r="A17" s="97" t="s">
        <v>71</v>
      </c>
      <c r="B17" s="98" t="str">
        <f>'Obecné specifikace'!B14</f>
        <v>Signálový management</v>
      </c>
      <c r="C17" s="99">
        <v>1</v>
      </c>
      <c r="D17" s="99" t="s">
        <v>12</v>
      </c>
      <c r="E17" s="116">
        <f>'Obecné specifikace'!C14</f>
        <v>0</v>
      </c>
      <c r="F17" s="116">
        <f t="shared" si="0"/>
        <v>0</v>
      </c>
      <c r="G17" s="101" t="str">
        <f>'Obecné specifikace'!D14</f>
        <v>AV centrála - minimální konfigurace: 8 vstupů (2x TP, 6x HDMI), 4 výstupy (2x HDMI, 2x TP), integrovaný audioprocesor (4x mic/line vstup - 48V fantom napájení, 6x stereo line vstup, 4x stereo line výstup, expanzní sběrnice pro externí audio matici a procesor) , integrovaný zesilovač s výkonem min. 2x50W/4ohm, integrovaný řídící procesor (3x RS232 port, 4x relé, 3x LAN port, 4x GPIO, 2x IR serial, expanzní sběrnice), dodávka, montáž, instalace, programování.</v>
      </c>
      <c r="H17" s="163"/>
    </row>
    <row r="18" spans="1:8" ht="15">
      <c r="A18" s="97" t="s">
        <v>72</v>
      </c>
      <c r="B18" s="98" t="str">
        <f>'Obecné specifikace'!B15</f>
        <v>Práce instalační</v>
      </c>
      <c r="C18" s="125">
        <v>1</v>
      </c>
      <c r="D18" s="125" t="s">
        <v>85</v>
      </c>
      <c r="E18" s="175">
        <f>'Obecné specifikace'!C15</f>
        <v>0</v>
      </c>
      <c r="F18" s="116">
        <f t="shared" si="0"/>
        <v>0</v>
      </c>
      <c r="G18" s="101" t="str">
        <f>'Obecné specifikace'!D15</f>
        <v>max. 12% z ceny dodávky</v>
      </c>
      <c r="H18" s="163"/>
    </row>
    <row r="19" spans="1:8" ht="51">
      <c r="A19" s="97" t="s">
        <v>73</v>
      </c>
      <c r="B19" s="98" t="str">
        <f>'Obecné specifikace'!$B$16</f>
        <v>Zpracování dokumentace</v>
      </c>
      <c r="C19" s="99">
        <v>16</v>
      </c>
      <c r="D19" s="99" t="s">
        <v>56</v>
      </c>
      <c r="E19" s="175">
        <f>'Obecné specifikace'!C16</f>
        <v>0</v>
      </c>
      <c r="F19" s="116">
        <f t="shared" si="0"/>
        <v>0</v>
      </c>
      <c r="G19" s="101" t="str">
        <f>'Obecné specifikace'!$D$16</f>
        <v>Zpracování realizační dokumentace účastníkem dle místního šetření v místě plnění a s ohledem na účastnikem dodávanou technologií ve vztahu ke stávajícímu AV řetězci. Rozsah je uváděn v hodinách projekčních prací.</v>
      </c>
      <c r="H19" s="163"/>
    </row>
    <row r="20" spans="1:8" ht="15">
      <c r="A20" s="97"/>
      <c r="B20" s="118"/>
      <c r="C20" s="99"/>
      <c r="D20" s="99"/>
      <c r="E20" s="119"/>
      <c r="F20" s="119"/>
      <c r="G20" s="117"/>
      <c r="H20" s="123"/>
    </row>
    <row r="21" spans="1:8" ht="15.75" thickBot="1">
      <c r="A21" s="109"/>
      <c r="B21" s="110"/>
      <c r="C21" s="111"/>
      <c r="D21" s="111"/>
      <c r="E21" s="128"/>
      <c r="F21" s="121"/>
      <c r="G21" s="113"/>
      <c r="H21" s="124"/>
    </row>
    <row r="22" spans="1:8" ht="15.75" customHeight="1" thickTop="1">
      <c r="A22" s="32"/>
      <c r="B22" s="34"/>
      <c r="C22" s="35"/>
      <c r="D22" s="35"/>
      <c r="E22" s="36"/>
      <c r="F22" s="51">
        <f>SUM(F8:F19)</f>
        <v>0</v>
      </c>
      <c r="G22" s="52" t="s">
        <v>58</v>
      </c>
      <c r="H22" s="33"/>
    </row>
    <row r="23" spans="1:8" ht="15.75" customHeight="1">
      <c r="A23" s="32"/>
      <c r="B23" s="34"/>
      <c r="C23" s="35"/>
      <c r="D23" s="35"/>
      <c r="E23" s="36"/>
      <c r="F23" s="37"/>
      <c r="G23" s="38"/>
      <c r="H23" s="33"/>
    </row>
    <row r="24" spans="1:8" ht="15.75" customHeight="1">
      <c r="A24" s="32"/>
      <c r="B24" s="34"/>
      <c r="C24" s="35"/>
      <c r="D24" s="35"/>
      <c r="E24" s="36"/>
      <c r="F24" s="36"/>
      <c r="G24" s="34"/>
      <c r="H24" s="33"/>
    </row>
    <row r="25" spans="1:8" ht="15">
      <c r="A25" s="39"/>
      <c r="B25" s="39"/>
      <c r="C25" s="40"/>
      <c r="D25" s="39"/>
      <c r="E25" s="39"/>
      <c r="F25" s="39"/>
      <c r="G25" s="39"/>
      <c r="H25" s="39"/>
    </row>
    <row r="26" spans="1:8" ht="15">
      <c r="A26" s="39"/>
      <c r="B26" s="39"/>
      <c r="C26" s="40"/>
      <c r="D26" s="39"/>
      <c r="E26" s="39"/>
      <c r="F26" s="39"/>
      <c r="G26" s="39"/>
      <c r="H26" s="39"/>
    </row>
    <row r="27" spans="1:8" ht="15">
      <c r="A27" s="39"/>
      <c r="B27" s="39"/>
      <c r="C27" s="40"/>
      <c r="D27" s="39"/>
      <c r="E27" s="39"/>
      <c r="F27" s="39"/>
      <c r="G27" s="39"/>
      <c r="H27" s="39"/>
    </row>
    <row r="28" spans="1:8" ht="15">
      <c r="A28" s="39"/>
      <c r="B28" s="39"/>
      <c r="C28" s="40"/>
      <c r="D28" s="39"/>
      <c r="E28" s="39"/>
      <c r="F28" s="39"/>
      <c r="G28" s="39"/>
      <c r="H28" s="39"/>
    </row>
    <row r="29" spans="1:8" ht="15">
      <c r="A29" s="39"/>
      <c r="B29" s="39"/>
      <c r="C29" s="40"/>
      <c r="D29" s="39"/>
      <c r="E29" s="39"/>
      <c r="F29" s="39"/>
      <c r="G29" s="39"/>
      <c r="H29" s="39"/>
    </row>
  </sheetData>
  <sheetProtection algorithmName="SHA-512" hashValue="/JQEkwv4J6IAhH8Z8r7SVxkweQGSyJa742L3wkOAt8wUWVf1VzNDoF6InjVQft+//h8uig7nE1iT5Ir5WTJ5rQ==" saltValue="8QrZhY0XQuZHGWMqa6hvSg==" spinCount="100000" sheet="1" objects="1" scenarios="1"/>
  <printOptions/>
  <pageMargins left="0.7" right="0.7" top="0.787401575" bottom="0.7874015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topLeftCell="A14">
      <selection activeCell="E19" sqref="E19"/>
    </sheetView>
  </sheetViews>
  <sheetFormatPr defaultColWidth="9.140625" defaultRowHeight="15"/>
  <cols>
    <col min="1" max="1" width="22.28125" style="0" bestFit="1" customWidth="1"/>
    <col min="2" max="2" width="49.7109375" style="0" customWidth="1"/>
    <col min="3" max="3" width="7.00390625" style="8" customWidth="1"/>
    <col min="5" max="5" width="11.7109375" style="46" bestFit="1" customWidth="1"/>
    <col min="6" max="6" width="12.8515625" style="0" bestFit="1" customWidth="1"/>
    <col min="7" max="7" width="56.8515625" style="0" customWidth="1"/>
    <col min="8" max="8" width="36.140625" style="0" customWidth="1"/>
  </cols>
  <sheetData>
    <row r="1" spans="1:8" ht="15.75" thickTop="1">
      <c r="A1" s="26" t="s">
        <v>1</v>
      </c>
      <c r="B1" s="27" t="s">
        <v>15</v>
      </c>
      <c r="C1" s="6"/>
      <c r="D1" s="2"/>
      <c r="E1" s="129"/>
      <c r="F1" s="2"/>
      <c r="G1" s="2"/>
      <c r="H1" s="3"/>
    </row>
    <row r="2" spans="1:8" ht="15">
      <c r="A2" s="28" t="s">
        <v>2</v>
      </c>
      <c r="B2" s="29" t="s">
        <v>31</v>
      </c>
      <c r="C2" s="7"/>
      <c r="D2" s="1"/>
      <c r="E2" s="130"/>
      <c r="F2" s="1"/>
      <c r="G2" s="1"/>
      <c r="H2" s="4"/>
    </row>
    <row r="3" spans="1:8" ht="15">
      <c r="A3" s="67" t="s">
        <v>3</v>
      </c>
      <c r="B3" s="68" t="s">
        <v>77</v>
      </c>
      <c r="C3" s="7"/>
      <c r="D3" s="1"/>
      <c r="E3" s="130"/>
      <c r="F3" s="1"/>
      <c r="G3" s="1"/>
      <c r="H3" s="4"/>
    </row>
    <row r="4" spans="1:8" ht="15.75" thickBot="1">
      <c r="A4" s="30" t="s">
        <v>4</v>
      </c>
      <c r="B4" s="31" t="s">
        <v>43</v>
      </c>
      <c r="C4" s="7"/>
      <c r="D4" s="1"/>
      <c r="E4" s="130"/>
      <c r="F4" s="1"/>
      <c r="G4" s="1"/>
      <c r="H4" s="4"/>
    </row>
    <row r="5" spans="1:8" ht="15">
      <c r="A5" s="5"/>
      <c r="C5" s="7"/>
      <c r="D5" s="1"/>
      <c r="E5" s="130"/>
      <c r="F5" s="1"/>
      <c r="G5" s="1"/>
      <c r="H5" s="4"/>
    </row>
    <row r="6" spans="1:8" ht="31.5">
      <c r="A6" s="10" t="s">
        <v>0</v>
      </c>
      <c r="B6" s="11" t="s">
        <v>5</v>
      </c>
      <c r="C6" s="9" t="s">
        <v>6</v>
      </c>
      <c r="D6" s="9" t="s">
        <v>7</v>
      </c>
      <c r="E6" s="9" t="s">
        <v>8</v>
      </c>
      <c r="F6" s="9" t="s">
        <v>9</v>
      </c>
      <c r="G6" s="11" t="s">
        <v>10</v>
      </c>
      <c r="H6" s="12" t="s">
        <v>11</v>
      </c>
    </row>
    <row r="7" spans="1:8" ht="15.75">
      <c r="A7" s="13" t="s">
        <v>16</v>
      </c>
      <c r="B7" s="15" t="s">
        <v>14</v>
      </c>
      <c r="C7" s="16"/>
      <c r="D7" s="14"/>
      <c r="E7" s="131"/>
      <c r="F7" s="14"/>
      <c r="G7" s="14"/>
      <c r="H7" s="17"/>
    </row>
    <row r="8" spans="1:8" ht="38.25">
      <c r="A8" s="79" t="s">
        <v>62</v>
      </c>
      <c r="B8" s="80" t="str">
        <f>'Obecné specifikace'!B2</f>
        <v>Interaktivní projektor pro zasedací místnosti</v>
      </c>
      <c r="C8" s="81">
        <v>2</v>
      </c>
      <c r="D8" s="81" t="s">
        <v>12</v>
      </c>
      <c r="E8" s="91">
        <f>'Obecné specifikace'!C2</f>
        <v>0</v>
      </c>
      <c r="F8" s="82">
        <f>C8*E8</f>
        <v>0</v>
      </c>
      <c r="G8" s="83" t="str">
        <f>'Obecné specifikace'!D2</f>
        <v>Interaktivní LCD projektor s ultra krátkou projekční vzdáleností, minimální parametry: jas 3500 ANSI Lumen, kontrast  4000:1, rozlišení  1280 x 800 (WXGA), životnost lampy 5000 hodin.</v>
      </c>
      <c r="H8" s="168"/>
    </row>
    <row r="9" spans="1:8" ht="25.5">
      <c r="A9" s="79" t="s">
        <v>63</v>
      </c>
      <c r="B9" s="80" t="str">
        <f>'Obecné specifikace'!B3</f>
        <v>Stropní držák projektoru</v>
      </c>
      <c r="C9" s="81">
        <v>2</v>
      </c>
      <c r="D9" s="81" t="s">
        <v>12</v>
      </c>
      <c r="E9" s="91">
        <f>'Obecné specifikace'!C3</f>
        <v>0</v>
      </c>
      <c r="F9" s="82">
        <f aca="true" t="shared" si="0" ref="F9:F19">C9*E9</f>
        <v>0</v>
      </c>
      <c r="G9" s="83" t="str">
        <f>'Obecné specifikace'!D3</f>
        <v>Kompatibilní s dodávaným typem projektoru, barva shodná s barvou projektoru.</v>
      </c>
      <c r="H9" s="168"/>
    </row>
    <row r="10" spans="1:8" ht="38.25">
      <c r="A10" s="79" t="s">
        <v>64</v>
      </c>
      <c r="B10" s="80" t="str">
        <f>'Obecné specifikace'!B4</f>
        <v>Přípojné místo pro prezentaci v katedře</v>
      </c>
      <c r="C10" s="81">
        <v>1</v>
      </c>
      <c r="D10" s="81" t="s">
        <v>12</v>
      </c>
      <c r="E10" s="91">
        <f>'Obecné specifikace'!C4</f>
        <v>0</v>
      </c>
      <c r="F10" s="82">
        <f t="shared" si="0"/>
        <v>0</v>
      </c>
      <c r="G10" s="83" t="str">
        <f>'Obecné specifikace'!D4</f>
        <v>Přípojné místo zápustné. Materiál kov, barva černá. Integrovaná AV kabeláž s konektivitou HDMI, VGA a audio. Vč. 230VAC.  Max. zápustná hloubka 105 mm.</v>
      </c>
      <c r="H10" s="169"/>
    </row>
    <row r="11" spans="1:8" ht="63.75">
      <c r="A11" s="79" t="s">
        <v>65</v>
      </c>
      <c r="B11" s="80" t="str">
        <f>'Obecné specifikace'!B5</f>
        <v>Rámové projekční plátno rozměr 3m</v>
      </c>
      <c r="C11" s="81">
        <v>2</v>
      </c>
      <c r="D11" s="81" t="s">
        <v>12</v>
      </c>
      <c r="E11" s="91">
        <f>'Obecné specifikace'!C5</f>
        <v>0</v>
      </c>
      <c r="F11" s="82">
        <f t="shared" si="0"/>
        <v>0</v>
      </c>
      <c r="G11" s="83" t="str">
        <f>'Obecné specifikace'!D5</f>
        <v>Rámová projekční plocha, vypnutá v černém hliníkovém rámu se strukturovaným matným černým lakem RAL9005, zezadu plátno připnuté pomocí patentů, povrch plátna matný se ziskem v rozsahu 1 až 1,15. Šíře rámu 40–55 mm, rozměr 3x1,9 m, montáž na stěnu.</v>
      </c>
      <c r="H11" s="169"/>
    </row>
    <row r="12" spans="1:8" ht="204">
      <c r="A12" s="79" t="s">
        <v>66</v>
      </c>
      <c r="B12" s="80" t="str">
        <f>'Obecné specifikace'!B11</f>
        <v>IP telefon</v>
      </c>
      <c r="C12" s="81">
        <v>1</v>
      </c>
      <c r="D12" s="81" t="s">
        <v>12</v>
      </c>
      <c r="E12" s="91">
        <f>'Obecné specifikace'!C11</f>
        <v>0</v>
      </c>
      <c r="F12" s="82">
        <f t="shared" si="0"/>
        <v>0</v>
      </c>
      <c r="G12" s="83" t="str">
        <f>'Obecné specifikace'!D11</f>
        <v>IP telefon v základní výbavě, podpora min. 3 hlasových linek, širokopásmové internetové připojení, snadné ovládání, černobílý displej, čtyřsměrné navigační tlačítko, 2x ethernet port, integrovaný přepínač, 256bitové šifrování AES, hlasitý odposlech, identifikace volajícího účastníka, adresář pro min. 99 jmen, Podpora síťových protokolů: IPv4 (RFC 791), ARP, DNS (RFC 1706), SRV (RFC 2782), DHCP (RFC 2131), ICMP (RFC 792), TCP (RFC 793), UDP (RFC 768), RTP (RFC 1889, 1890), RTCP (RFC 1889), RTCP-XR (RFC 3611), DiffServ (RFC 2475), ToS (RFC 791, 1349), SNTP (RFC 2030), podpora hlasových kodeků: G.711, G.726 (16/24/32/40 kbit/s), G.729 AB, G.722, Rozhraní: 2x RJ-45 (10/100BASE-T), 1x RJ-9 (handset konektor), 1x 2,5mm jack (headset konektor), vestavěný reproduktor a mikrofon, Rozměry max: 220 x 30 x 100 mm (Š x V x H) Hmotnost max. 710 g Nabíjení: Napájecí adaptér AC 100 – 240 V vstup 5 V/1 A DC výstup.</v>
      </c>
      <c r="H12" s="170"/>
    </row>
    <row r="13" spans="1:8" ht="38.25">
      <c r="A13" s="79" t="s">
        <v>67</v>
      </c>
      <c r="B13" s="80" t="str">
        <f>'Obecné specifikace'!B8</f>
        <v>Keramická tabule</v>
      </c>
      <c r="C13" s="81">
        <v>2</v>
      </c>
      <c r="D13" s="81" t="s">
        <v>12</v>
      </c>
      <c r="E13" s="91">
        <f>'Obecné specifikace'!C8</f>
        <v>0</v>
      </c>
      <c r="F13" s="82">
        <f t="shared" si="0"/>
        <v>0</v>
      </c>
      <c r="G13" s="83" t="str">
        <f>'Obecné specifikace'!D8</f>
        <v>Keramická tabule pro popis fixem, bílá, magnetická. 
Tloušťka desky min. 22 mm, sendvičová konstrukce. Šířka dle rozměru rámového plátna (3m), montáž na stěnu.</v>
      </c>
      <c r="H13" s="170"/>
    </row>
    <row r="14" spans="1:8" ht="25.5">
      <c r="A14" s="79" t="s">
        <v>68</v>
      </c>
      <c r="B14" s="80" t="str">
        <f>'Obecné specifikace'!B9</f>
        <v>Instalační sada</v>
      </c>
      <c r="C14" s="81">
        <v>1</v>
      </c>
      <c r="D14" s="81" t="s">
        <v>12</v>
      </c>
      <c r="E14" s="91">
        <f>'Obecné specifikace'!C9</f>
        <v>0</v>
      </c>
      <c r="F14" s="82">
        <f t="shared" si="0"/>
        <v>0</v>
      </c>
      <c r="G14" s="83" t="str">
        <f>'Obecné specifikace'!D9</f>
        <v>Instalační materiál, propojovací  a napájecí kabely, konektory, spojky a redukce, práce</v>
      </c>
      <c r="H14" s="171"/>
    </row>
    <row r="15" spans="1:8" ht="51">
      <c r="A15" s="79" t="s">
        <v>69</v>
      </c>
      <c r="B15" s="80" t="str">
        <f>'Obecné specifikace'!B12</f>
        <v>Řídící systém - výměna</v>
      </c>
      <c r="C15" s="81">
        <v>1</v>
      </c>
      <c r="D15" s="81" t="s">
        <v>12</v>
      </c>
      <c r="E15" s="91">
        <f>'Obecné specifikace'!C12</f>
        <v>0</v>
      </c>
      <c r="F15" s="82">
        <f t="shared" si="0"/>
        <v>0</v>
      </c>
      <c r="G15" s="83" t="str">
        <f>'Obecné specifikace'!D12</f>
        <v>Demontáž stávajícího řídícího systému, přepojení všech aktivních portů na výstupy intergovaného řídícího procesoru nové AV centrály. Dodávka nových propojovacích kabelů. Napojení prvků AV řetězce. Prověření komunikace všech rozhranní.</v>
      </c>
      <c r="H15" s="170"/>
    </row>
    <row r="16" spans="1:8" ht="63.75">
      <c r="A16" s="79" t="s">
        <v>70</v>
      </c>
      <c r="B16" s="80" t="str">
        <f>'Obecné specifikace'!B13</f>
        <v>Řídící systém - konfigurace</v>
      </c>
      <c r="C16" s="81">
        <v>1</v>
      </c>
      <c r="D16" s="81" t="s">
        <v>12</v>
      </c>
      <c r="E16" s="91">
        <f>'Obecné specifikace'!C13</f>
        <v>0</v>
      </c>
      <c r="F16" s="82">
        <f t="shared" si="0"/>
        <v>0</v>
      </c>
      <c r="G16" s="83" t="str">
        <f>'Obecné specifikace'!D13</f>
        <v>Analýza požadavků na řídící systém po výměně prvků dle specifikace, konfigurace řídícího systému, programování AV centrály řídícího systému. Dodávka otevřeného kódu interního programu AV centrály pro další úpravy v případě požadavku uživatele.</v>
      </c>
      <c r="H16" s="170"/>
    </row>
    <row r="17" spans="1:8" ht="102">
      <c r="A17" s="79" t="s">
        <v>71</v>
      </c>
      <c r="B17" s="80" t="str">
        <f>'Obecné specifikace'!B14</f>
        <v>Signálový management</v>
      </c>
      <c r="C17" s="81">
        <v>1</v>
      </c>
      <c r="D17" s="81" t="s">
        <v>12</v>
      </c>
      <c r="E17" s="91">
        <f>'Obecné specifikace'!C14</f>
        <v>0</v>
      </c>
      <c r="F17" s="82">
        <f t="shared" si="0"/>
        <v>0</v>
      </c>
      <c r="G17" s="83" t="str">
        <f>'Obecné specifikace'!D14</f>
        <v>AV centrála - minimální konfigurace: 8 vstupů (2x TP, 6x HDMI), 4 výstupy (2x HDMI, 2x TP), integrovaný audioprocesor (4x mic/line vstup - 48V fantom napájení, 6x stereo line vstup, 4x stereo line výstup, expanzní sběrnice pro externí audio matici a procesor) , integrovaný zesilovač s výkonem min. 2x50W/4ohm, integrovaný řídící procesor (3x RS232 port, 4x relé, 3x LAN port, 4x GPIO, 2x IR serial, expanzní sběrnice), dodávka, montáž, instalace, programování.</v>
      </c>
      <c r="H17" s="170"/>
    </row>
    <row r="18" spans="1:8" ht="15">
      <c r="A18" s="79" t="s">
        <v>72</v>
      </c>
      <c r="B18" s="80" t="str">
        <f>'Obecné specifikace'!B15</f>
        <v>Práce instalační</v>
      </c>
      <c r="C18" s="126">
        <v>1</v>
      </c>
      <c r="D18" s="126" t="s">
        <v>85</v>
      </c>
      <c r="E18" s="176">
        <f>'Obecné specifikace'!C15</f>
        <v>0</v>
      </c>
      <c r="F18" s="82">
        <f t="shared" si="0"/>
        <v>0</v>
      </c>
      <c r="G18" s="83" t="str">
        <f>'Obecné specifikace'!D15</f>
        <v>max. 12% z ceny dodávky</v>
      </c>
      <c r="H18" s="171"/>
    </row>
    <row r="19" spans="1:8" ht="51">
      <c r="A19" s="79" t="s">
        <v>73</v>
      </c>
      <c r="B19" s="80" t="str">
        <f>'Obecné specifikace'!$B$16</f>
        <v>Zpracování dokumentace</v>
      </c>
      <c r="C19" s="81">
        <v>16</v>
      </c>
      <c r="D19" s="81" t="s">
        <v>56</v>
      </c>
      <c r="E19" s="176">
        <f>'Obecné specifikace'!C16</f>
        <v>0</v>
      </c>
      <c r="F19" s="82">
        <f t="shared" si="0"/>
        <v>0</v>
      </c>
      <c r="G19" s="83" t="str">
        <f>'Obecné specifikace'!$D$16</f>
        <v>Zpracování realizační dokumentace účastníkem dle místního šetření v místě plnění a s ohledem na účastnikem dodávanou technologií ve vztahu ke stávajícímu AV řetězci. Rozsah je uváděn v hodinách projekčních prací.</v>
      </c>
      <c r="H19" s="171"/>
    </row>
    <row r="20" spans="1:8" ht="15.75">
      <c r="A20" s="18"/>
      <c r="B20" s="19"/>
      <c r="C20" s="21"/>
      <c r="D20" s="21"/>
      <c r="E20" s="89"/>
      <c r="F20" s="20"/>
      <c r="G20" s="41"/>
      <c r="H20" s="43"/>
    </row>
    <row r="21" spans="1:8" ht="15.75" thickBot="1">
      <c r="A21" s="22"/>
      <c r="B21" s="23"/>
      <c r="C21" s="24"/>
      <c r="D21" s="24"/>
      <c r="E21" s="127"/>
      <c r="F21" s="25"/>
      <c r="G21" s="42"/>
      <c r="H21" s="44"/>
    </row>
    <row r="22" spans="1:8" ht="15.75" customHeight="1" thickTop="1">
      <c r="A22" s="32"/>
      <c r="B22" s="34"/>
      <c r="C22" s="35"/>
      <c r="D22" s="35"/>
      <c r="E22" s="132"/>
      <c r="F22" s="51">
        <f>SUM(F8:F19)</f>
        <v>0</v>
      </c>
      <c r="G22" s="52" t="s">
        <v>58</v>
      </c>
      <c r="H22" s="33"/>
    </row>
    <row r="23" spans="1:8" ht="15.75" customHeight="1">
      <c r="A23" s="32"/>
      <c r="B23" s="34"/>
      <c r="C23" s="35"/>
      <c r="D23" s="35"/>
      <c r="E23" s="132"/>
      <c r="F23" s="37"/>
      <c r="G23" s="38"/>
      <c r="H23" s="33"/>
    </row>
    <row r="24" spans="1:8" ht="15.75" customHeight="1">
      <c r="A24" s="32"/>
      <c r="B24" s="34"/>
      <c r="C24" s="35"/>
      <c r="D24" s="35"/>
      <c r="E24" s="132"/>
      <c r="F24" s="36"/>
      <c r="G24" s="34"/>
      <c r="H24" s="33"/>
    </row>
    <row r="25" spans="1:8" ht="15">
      <c r="A25" s="39"/>
      <c r="B25" s="39"/>
      <c r="C25" s="40"/>
      <c r="D25" s="39"/>
      <c r="E25" s="133"/>
      <c r="F25" s="39"/>
      <c r="G25" s="39"/>
      <c r="H25" s="39"/>
    </row>
    <row r="26" spans="1:8" ht="15">
      <c r="A26" s="39"/>
      <c r="B26" s="39"/>
      <c r="C26" s="40"/>
      <c r="D26" s="39"/>
      <c r="E26" s="133"/>
      <c r="F26" s="39"/>
      <c r="G26" s="39"/>
      <c r="H26" s="39"/>
    </row>
    <row r="27" spans="1:8" ht="15">
      <c r="A27" s="46"/>
      <c r="C27" s="47"/>
      <c r="E27" s="133"/>
      <c r="F27" s="39"/>
      <c r="G27" s="39"/>
      <c r="H27" s="39"/>
    </row>
    <row r="28" spans="1:8" ht="15">
      <c r="A28" s="46"/>
      <c r="C28" s="47"/>
      <c r="E28" s="133"/>
      <c r="F28" s="39"/>
      <c r="G28" s="39"/>
      <c r="H28" s="39"/>
    </row>
    <row r="29" spans="1:8" ht="15">
      <c r="A29" s="46"/>
      <c r="C29" s="47"/>
      <c r="E29" s="133"/>
      <c r="F29" s="39"/>
      <c r="G29" s="39"/>
      <c r="H29" s="39"/>
    </row>
    <row r="30" spans="1:3" ht="15">
      <c r="A30" s="46"/>
      <c r="C30" s="47"/>
    </row>
    <row r="31" spans="1:3" ht="15">
      <c r="A31" s="46"/>
      <c r="C31" s="47"/>
    </row>
    <row r="32" spans="1:3" ht="15">
      <c r="A32" s="46"/>
      <c r="C32" s="47"/>
    </row>
    <row r="33" spans="1:3" ht="15">
      <c r="A33" s="46"/>
      <c r="C33" s="47"/>
    </row>
    <row r="34" spans="1:3" ht="15">
      <c r="A34" s="46"/>
      <c r="C34" s="47"/>
    </row>
    <row r="35" spans="1:3" ht="15">
      <c r="A35" s="46"/>
      <c r="C35" s="47"/>
    </row>
    <row r="36" spans="1:3" ht="15">
      <c r="A36" s="46"/>
      <c r="C36" s="47"/>
    </row>
    <row r="37" spans="1:3" ht="15">
      <c r="A37" s="46"/>
      <c r="C37" s="46"/>
    </row>
  </sheetData>
  <sheetProtection algorithmName="SHA-512" hashValue="o+SlWukmFngU4bDQZ+QeayNQ68m9Qwe5Wkv7VdiWKuTn44OfCj+F/J7yW6dx93DVZ2zOEBiUaiU06UlvTXXWiA==" saltValue="qzKv4m47UXoBHFSWCj6VPQ==" spinCount="100000" sheet="1" objects="1" scenarios="1"/>
  <printOptions/>
  <pageMargins left="0.7" right="0.7" top="0.787401575" bottom="0.7874015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topLeftCell="A1">
      <selection activeCell="E13" sqref="E13"/>
    </sheetView>
  </sheetViews>
  <sheetFormatPr defaultColWidth="9.140625" defaultRowHeight="15"/>
  <cols>
    <col min="1" max="1" width="22.28125" style="0" bestFit="1" customWidth="1"/>
    <col min="2" max="2" width="49.7109375" style="0" customWidth="1"/>
    <col min="3" max="3" width="7.00390625" style="8" customWidth="1"/>
    <col min="5" max="5" width="11.7109375" style="0" bestFit="1" customWidth="1"/>
    <col min="6" max="6" width="12.8515625" style="0" bestFit="1" customWidth="1"/>
    <col min="7" max="7" width="56.8515625" style="0" customWidth="1"/>
    <col min="8" max="8" width="36.140625" style="0" customWidth="1"/>
  </cols>
  <sheetData>
    <row r="1" spans="1:8" ht="15.75" thickTop="1">
      <c r="A1" s="26" t="s">
        <v>1</v>
      </c>
      <c r="B1" s="27" t="s">
        <v>15</v>
      </c>
      <c r="C1" s="6"/>
      <c r="D1" s="2"/>
      <c r="E1" s="2"/>
      <c r="F1" s="2"/>
      <c r="G1" s="2"/>
      <c r="H1" s="3"/>
    </row>
    <row r="2" spans="1:8" ht="15">
      <c r="A2" s="28" t="s">
        <v>2</v>
      </c>
      <c r="B2" s="29" t="s">
        <v>31</v>
      </c>
      <c r="C2" s="7"/>
      <c r="D2" s="1"/>
      <c r="E2" s="1"/>
      <c r="F2" s="1"/>
      <c r="G2" s="1"/>
      <c r="H2" s="4"/>
    </row>
    <row r="3" spans="1:8" ht="15">
      <c r="A3" s="67" t="s">
        <v>3</v>
      </c>
      <c r="B3" s="68" t="s">
        <v>77</v>
      </c>
      <c r="C3" s="7"/>
      <c r="D3" s="1"/>
      <c r="E3" s="1"/>
      <c r="F3" s="1"/>
      <c r="G3" s="1"/>
      <c r="H3" s="4"/>
    </row>
    <row r="4" spans="1:8" ht="15.75" thickBot="1">
      <c r="A4" s="30" t="s">
        <v>4</v>
      </c>
      <c r="B4" s="31" t="s">
        <v>44</v>
      </c>
      <c r="C4" s="7"/>
      <c r="D4" s="1"/>
      <c r="E4" s="1"/>
      <c r="F4" s="1"/>
      <c r="G4" s="1"/>
      <c r="H4" s="4"/>
    </row>
    <row r="5" spans="1:8" ht="15">
      <c r="A5" s="5"/>
      <c r="C5" s="7"/>
      <c r="D5" s="1"/>
      <c r="E5" s="1"/>
      <c r="F5" s="1"/>
      <c r="G5" s="1"/>
      <c r="H5" s="4"/>
    </row>
    <row r="6" spans="1:8" ht="31.5">
      <c r="A6" s="10" t="s">
        <v>0</v>
      </c>
      <c r="B6" s="11" t="s">
        <v>5</v>
      </c>
      <c r="C6" s="9" t="s">
        <v>6</v>
      </c>
      <c r="D6" s="9" t="s">
        <v>7</v>
      </c>
      <c r="E6" s="9" t="s">
        <v>8</v>
      </c>
      <c r="F6" s="9" t="s">
        <v>9</v>
      </c>
      <c r="G6" s="11" t="s">
        <v>10</v>
      </c>
      <c r="H6" s="12" t="s">
        <v>11</v>
      </c>
    </row>
    <row r="7" spans="1:8" ht="15.75">
      <c r="A7" s="13" t="s">
        <v>16</v>
      </c>
      <c r="B7" s="15" t="s">
        <v>14</v>
      </c>
      <c r="C7" s="16"/>
      <c r="D7" s="14"/>
      <c r="E7" s="14"/>
      <c r="F7" s="14"/>
      <c r="G7" s="14"/>
      <c r="H7" s="17"/>
    </row>
    <row r="8" spans="1:8" ht="38.25">
      <c r="A8" s="92" t="s">
        <v>62</v>
      </c>
      <c r="B8" s="93" t="str">
        <f>'Obecné specifikace'!B2</f>
        <v>Interaktivní projektor pro zasedací místnosti</v>
      </c>
      <c r="C8" s="94">
        <v>1</v>
      </c>
      <c r="D8" s="94" t="s">
        <v>12</v>
      </c>
      <c r="E8" s="115">
        <f>'Obecné specifikace'!C2</f>
        <v>0</v>
      </c>
      <c r="F8" s="115">
        <f>C8*E8</f>
        <v>0</v>
      </c>
      <c r="G8" s="96" t="str">
        <f>'Obecné specifikace'!D2</f>
        <v>Interaktivní LCD projektor s ultra krátkou projekční vzdáleností, minimální parametry: jas 3500 ANSI Lumen, kontrast  4000:1, rozlišení  1280 x 800 (WXGA), životnost lampy 5000 hodin.</v>
      </c>
      <c r="H8" s="166"/>
    </row>
    <row r="9" spans="1:8" ht="25.5">
      <c r="A9" s="97" t="s">
        <v>63</v>
      </c>
      <c r="B9" s="98" t="str">
        <f>'Obecné specifikace'!B3</f>
        <v>Stropní držák projektoru</v>
      </c>
      <c r="C9" s="99">
        <v>1</v>
      </c>
      <c r="D9" s="99" t="s">
        <v>12</v>
      </c>
      <c r="E9" s="116">
        <f>'Obecné specifikace'!C3</f>
        <v>0</v>
      </c>
      <c r="F9" s="116">
        <f aca="true" t="shared" si="0" ref="F9:F13">C9*E9</f>
        <v>0</v>
      </c>
      <c r="G9" s="101" t="str">
        <f>'Obecné specifikace'!D3</f>
        <v>Kompatibilní s dodávaným typem projektoru, barva shodná s barvou projektoru.</v>
      </c>
      <c r="H9" s="167"/>
    </row>
    <row r="10" spans="1:8" ht="204">
      <c r="A10" s="97" t="s">
        <v>64</v>
      </c>
      <c r="B10" s="98" t="str">
        <f>'Obecné specifikace'!B11</f>
        <v>IP telefon</v>
      </c>
      <c r="C10" s="99">
        <v>1</v>
      </c>
      <c r="D10" s="99" t="s">
        <v>12</v>
      </c>
      <c r="E10" s="116">
        <f>'Obecné specifikace'!C11</f>
        <v>0</v>
      </c>
      <c r="F10" s="116">
        <f t="shared" si="0"/>
        <v>0</v>
      </c>
      <c r="G10" s="101" t="str">
        <f>'Obecné specifikace'!D11</f>
        <v>IP telefon v základní výbavě, podpora min. 3 hlasových linek, širokopásmové internetové připojení, snadné ovládání, černobílý displej, čtyřsměrné navigační tlačítko, 2x ethernet port, integrovaný přepínač, 256bitové šifrování AES, hlasitý odposlech, identifikace volajícího účastníka, adresář pro min. 99 jmen, Podpora síťových protokolů: IPv4 (RFC 791), ARP, DNS (RFC 1706), SRV (RFC 2782), DHCP (RFC 2131), ICMP (RFC 792), TCP (RFC 793), UDP (RFC 768), RTP (RFC 1889, 1890), RTCP (RFC 1889), RTCP-XR (RFC 3611), DiffServ (RFC 2475), ToS (RFC 791, 1349), SNTP (RFC 2030), podpora hlasových kodeků: G.711, G.726 (16/24/32/40 kbit/s), G.729 AB, G.722, Rozhraní: 2x RJ-45 (10/100BASE-T), 1x RJ-9 (handset konektor), 1x 2,5mm jack (headset konektor), vestavěný reproduktor a mikrofon, Rozměry max: 220 x 30 x 100 mm (Š x V x H) Hmotnost max. 710 g Nabíjení: Napájecí adaptér AC 100 – 240 V vstup 5 V/1 A DC výstup.</v>
      </c>
      <c r="H10" s="163"/>
    </row>
    <row r="11" spans="1:8" ht="25.5">
      <c r="A11" s="97" t="s">
        <v>65</v>
      </c>
      <c r="B11" s="98" t="str">
        <f>'Obecné specifikace'!B9</f>
        <v>Instalační sada</v>
      </c>
      <c r="C11" s="99">
        <v>1</v>
      </c>
      <c r="D11" s="99" t="s">
        <v>12</v>
      </c>
      <c r="E11" s="116">
        <f>'Obecné specifikace'!C9</f>
        <v>0</v>
      </c>
      <c r="F11" s="116">
        <f t="shared" si="0"/>
        <v>0</v>
      </c>
      <c r="G11" s="101" t="str">
        <f>'Obecné specifikace'!D9</f>
        <v>Instalační materiál, propojovací  a napájecí kabely, konektory, spojky a redukce, práce</v>
      </c>
      <c r="H11" s="163"/>
    </row>
    <row r="12" spans="1:8" ht="51">
      <c r="A12" s="97" t="s">
        <v>66</v>
      </c>
      <c r="B12" s="98" t="str">
        <f>'Obecné specifikace'!B10</f>
        <v>Konfigurace řídícího systému</v>
      </c>
      <c r="C12" s="99">
        <v>1</v>
      </c>
      <c r="D12" s="99" t="s">
        <v>12</v>
      </c>
      <c r="E12" s="116">
        <f>'Obecné specifikace'!C13</f>
        <v>0</v>
      </c>
      <c r="F12" s="116">
        <f t="shared" si="0"/>
        <v>0</v>
      </c>
      <c r="G12" s="101" t="str">
        <f>'Obecné specifikace'!D10</f>
        <v>Konfigurace stávajícího řidícího systému MLC Extron dle požadavků zadavatele. Výsledkem bude sjednocení ovládacích tlačítek (příkazů) dle požadavku zadavatele s ohledem na vstupy a výstupy signálů dané místnosti</v>
      </c>
      <c r="H12" s="163"/>
    </row>
    <row r="13" spans="1:8" ht="51">
      <c r="A13" s="97" t="s">
        <v>67</v>
      </c>
      <c r="B13" s="98" t="str">
        <f>'Obecné specifikace'!$B$16</f>
        <v>Zpracování dokumentace</v>
      </c>
      <c r="C13" s="99">
        <v>8</v>
      </c>
      <c r="D13" s="99" t="s">
        <v>56</v>
      </c>
      <c r="E13" s="175">
        <f>'Obecné specifikace'!C16</f>
        <v>0</v>
      </c>
      <c r="F13" s="116">
        <f t="shared" si="0"/>
        <v>0</v>
      </c>
      <c r="G13" s="101" t="str">
        <f>'Obecné specifikace'!$D$16</f>
        <v>Zpracování realizační dokumentace účastníkem dle místního šetření v místě plnění a s ohledem na účastnikem dodávanou technologií ve vztahu ke stávajícímu AV řetězci. Rozsah je uváděn v hodinách projekčních prací.</v>
      </c>
      <c r="H13" s="163"/>
    </row>
    <row r="14" spans="1:8" ht="15">
      <c r="A14" s="97"/>
      <c r="B14" s="118"/>
      <c r="C14" s="99"/>
      <c r="D14" s="99"/>
      <c r="E14" s="119"/>
      <c r="F14" s="119"/>
      <c r="G14" s="117"/>
      <c r="H14" s="123"/>
    </row>
    <row r="15" spans="1:8" ht="15.75" thickBot="1">
      <c r="A15" s="109"/>
      <c r="B15" s="110"/>
      <c r="C15" s="111"/>
      <c r="D15" s="111"/>
      <c r="E15" s="121"/>
      <c r="F15" s="121"/>
      <c r="G15" s="113"/>
      <c r="H15" s="124"/>
    </row>
    <row r="16" spans="1:8" ht="15.75" customHeight="1" thickTop="1">
      <c r="A16" s="32"/>
      <c r="B16" s="34"/>
      <c r="C16" s="35"/>
      <c r="D16" s="35"/>
      <c r="E16" s="36"/>
      <c r="F16" s="51">
        <f>SUM(F8:F13)</f>
        <v>0</v>
      </c>
      <c r="G16" s="52" t="s">
        <v>58</v>
      </c>
      <c r="H16" s="33"/>
    </row>
    <row r="17" spans="1:8" ht="15.75" customHeight="1">
      <c r="A17" s="32"/>
      <c r="B17" s="34"/>
      <c r="C17" s="35"/>
      <c r="D17" s="35"/>
      <c r="E17" s="36"/>
      <c r="F17" s="37"/>
      <c r="G17" s="38"/>
      <c r="H17" s="33"/>
    </row>
    <row r="18" spans="1:8" ht="15.75" customHeight="1">
      <c r="A18" s="32"/>
      <c r="B18" s="34"/>
      <c r="C18" s="35"/>
      <c r="D18" s="35"/>
      <c r="E18" s="36"/>
      <c r="F18" s="36"/>
      <c r="G18" s="34"/>
      <c r="H18" s="33"/>
    </row>
    <row r="19" spans="1:8" ht="15">
      <c r="A19" s="39"/>
      <c r="B19" s="39"/>
      <c r="C19" s="40"/>
      <c r="D19" s="39"/>
      <c r="E19" s="39"/>
      <c r="F19" s="39"/>
      <c r="G19" s="39"/>
      <c r="H19" s="39"/>
    </row>
    <row r="20" spans="1:8" ht="15">
      <c r="A20" s="39"/>
      <c r="B20" s="39"/>
      <c r="C20" s="40"/>
      <c r="D20" s="39"/>
      <c r="E20" s="39"/>
      <c r="F20" s="39"/>
      <c r="G20" s="39"/>
      <c r="H20" s="39"/>
    </row>
    <row r="21" spans="1:8" ht="15">
      <c r="A21" s="39"/>
      <c r="B21" s="39"/>
      <c r="C21" s="40"/>
      <c r="D21" s="39"/>
      <c r="E21" s="39"/>
      <c r="F21" s="39"/>
      <c r="G21" s="39"/>
      <c r="H21" s="39"/>
    </row>
    <row r="22" spans="1:8" ht="15">
      <c r="A22" s="39"/>
      <c r="B22" s="39"/>
      <c r="C22" s="40"/>
      <c r="D22" s="39"/>
      <c r="E22" s="39"/>
      <c r="F22" s="39"/>
      <c r="G22" s="39"/>
      <c r="H22" s="39"/>
    </row>
    <row r="23" spans="1:8" ht="15">
      <c r="A23" s="39"/>
      <c r="B23" s="39"/>
      <c r="C23" s="40"/>
      <c r="D23" s="39"/>
      <c r="E23" s="39"/>
      <c r="F23" s="39"/>
      <c r="G23" s="39"/>
      <c r="H23" s="39"/>
    </row>
  </sheetData>
  <sheetProtection algorithmName="SHA-512" hashValue="Nax2aosqFoWMXitPHakCXnZeAEdZdr96bN7rchGdM9F2T6rEEmzwkn3dcLAvgMjjuH1ibf/2V9fdSHqisU5GGw==" saltValue="gX00GmmbQa7x2cHluPjyPA==" spinCount="100000" sheet="1" objects="1" scenarios="1"/>
  <printOptions/>
  <pageMargins left="0.7" right="0.7" top="0.787401575" bottom="0.7874015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topLeftCell="A1">
      <selection activeCell="E11" sqref="E11"/>
    </sheetView>
  </sheetViews>
  <sheetFormatPr defaultColWidth="9.140625" defaultRowHeight="15"/>
  <cols>
    <col min="1" max="1" width="22.28125" style="0" bestFit="1" customWidth="1"/>
    <col min="2" max="2" width="49.7109375" style="0" customWidth="1"/>
    <col min="3" max="3" width="7.00390625" style="8" customWidth="1"/>
    <col min="5" max="5" width="11.7109375" style="0" bestFit="1" customWidth="1"/>
    <col min="6" max="6" width="12.8515625" style="0" bestFit="1" customWidth="1"/>
    <col min="7" max="7" width="56.8515625" style="0" customWidth="1"/>
    <col min="8" max="8" width="36.140625" style="0" customWidth="1"/>
  </cols>
  <sheetData>
    <row r="1" spans="1:8" ht="15.75" thickTop="1">
      <c r="A1" s="26" t="s">
        <v>1</v>
      </c>
      <c r="B1" s="27" t="s">
        <v>15</v>
      </c>
      <c r="C1" s="6"/>
      <c r="D1" s="2"/>
      <c r="E1" s="2"/>
      <c r="F1" s="2"/>
      <c r="G1" s="2"/>
      <c r="H1" s="3"/>
    </row>
    <row r="2" spans="1:8" ht="15">
      <c r="A2" s="28" t="s">
        <v>2</v>
      </c>
      <c r="B2" s="29" t="s">
        <v>31</v>
      </c>
      <c r="C2" s="7"/>
      <c r="D2" s="1"/>
      <c r="E2" s="1"/>
      <c r="F2" s="1"/>
      <c r="G2" s="1"/>
      <c r="H2" s="4"/>
    </row>
    <row r="3" spans="1:8" ht="15">
      <c r="A3" s="67" t="s">
        <v>3</v>
      </c>
      <c r="B3" s="68" t="s">
        <v>77</v>
      </c>
      <c r="C3" s="7"/>
      <c r="D3" s="1"/>
      <c r="E3" s="1"/>
      <c r="F3" s="1"/>
      <c r="G3" s="1"/>
      <c r="H3" s="4"/>
    </row>
    <row r="4" spans="1:8" ht="15.75" thickBot="1">
      <c r="A4" s="30" t="s">
        <v>4</v>
      </c>
      <c r="B4" s="31" t="s">
        <v>45</v>
      </c>
      <c r="C4" s="7"/>
      <c r="D4" s="1"/>
      <c r="E4" s="1"/>
      <c r="F4" s="1"/>
      <c r="G4" s="1"/>
      <c r="H4" s="4"/>
    </row>
    <row r="5" spans="1:8" ht="15">
      <c r="A5" s="5"/>
      <c r="C5" s="7"/>
      <c r="D5" s="1"/>
      <c r="E5" s="1"/>
      <c r="F5" s="1"/>
      <c r="G5" s="1"/>
      <c r="H5" s="4"/>
    </row>
    <row r="6" spans="1:8" ht="31.5">
      <c r="A6" s="10" t="s">
        <v>0</v>
      </c>
      <c r="B6" s="11" t="s">
        <v>5</v>
      </c>
      <c r="C6" s="9" t="s">
        <v>6</v>
      </c>
      <c r="D6" s="9" t="s">
        <v>7</v>
      </c>
      <c r="E6" s="9" t="s">
        <v>8</v>
      </c>
      <c r="F6" s="9" t="s">
        <v>9</v>
      </c>
      <c r="G6" s="11" t="s">
        <v>10</v>
      </c>
      <c r="H6" s="12" t="s">
        <v>11</v>
      </c>
    </row>
    <row r="7" spans="1:8" ht="15.75">
      <c r="A7" s="13" t="s">
        <v>16</v>
      </c>
      <c r="B7" s="15" t="s">
        <v>14</v>
      </c>
      <c r="C7" s="16"/>
      <c r="D7" s="14"/>
      <c r="E7" s="14"/>
      <c r="F7" s="14"/>
      <c r="G7" s="14"/>
      <c r="H7" s="17"/>
    </row>
    <row r="8" spans="1:8" ht="204">
      <c r="A8" s="92" t="s">
        <v>62</v>
      </c>
      <c r="B8" s="93" t="str">
        <f>'Obecné specifikace'!B11</f>
        <v>IP telefon</v>
      </c>
      <c r="C8" s="94">
        <v>1</v>
      </c>
      <c r="D8" s="94" t="s">
        <v>12</v>
      </c>
      <c r="E8" s="115">
        <f>'Obecné specifikace'!C11</f>
        <v>0</v>
      </c>
      <c r="F8" s="115">
        <f>C8*E8</f>
        <v>0</v>
      </c>
      <c r="G8" s="96" t="str">
        <f>'Obecné specifikace'!D11</f>
        <v>IP telefon v základní výbavě, podpora min. 3 hlasových linek, širokopásmové internetové připojení, snadné ovládání, černobílý displej, čtyřsměrné navigační tlačítko, 2x ethernet port, integrovaný přepínač, 256bitové šifrování AES, hlasitý odposlech, identifikace volajícího účastníka, adresář pro min. 99 jmen, Podpora síťových protokolů: IPv4 (RFC 791), ARP, DNS (RFC 1706), SRV (RFC 2782), DHCP (RFC 2131), ICMP (RFC 792), TCP (RFC 793), UDP (RFC 768), RTP (RFC 1889, 1890), RTCP (RFC 1889), RTCP-XR (RFC 3611), DiffServ (RFC 2475), ToS (RFC 791, 1349), SNTP (RFC 2030), podpora hlasových kodeků: G.711, G.726 (16/24/32/40 kbit/s), G.729 AB, G.722, Rozhraní: 2x RJ-45 (10/100BASE-T), 1x RJ-9 (handset konektor), 1x 2,5mm jack (headset konektor), vestavěný reproduktor a mikrofon, Rozměry max: 220 x 30 x 100 mm (Š x V x H) Hmotnost max. 710 g Nabíjení: Napájecí adaptér AC 100 – 240 V vstup 5 V/1 A DC výstup.</v>
      </c>
      <c r="H8" s="162"/>
    </row>
    <row r="9" spans="1:8" ht="25.5">
      <c r="A9" s="97" t="s">
        <v>63</v>
      </c>
      <c r="B9" s="98" t="str">
        <f>'Obecné specifikace'!B9</f>
        <v>Instalační sada</v>
      </c>
      <c r="C9" s="99">
        <v>1</v>
      </c>
      <c r="D9" s="99" t="s">
        <v>12</v>
      </c>
      <c r="E9" s="116">
        <f>'Obecné specifikace'!C9</f>
        <v>0</v>
      </c>
      <c r="F9" s="116">
        <f aca="true" t="shared" si="0" ref="F9:F11">C9*E9</f>
        <v>0</v>
      </c>
      <c r="G9" s="101" t="str">
        <f>'Obecné specifikace'!D9</f>
        <v>Instalační materiál, propojovací  a napájecí kabely, konektory, spojky a redukce, práce</v>
      </c>
      <c r="H9" s="163"/>
    </row>
    <row r="10" spans="1:8" ht="51">
      <c r="A10" s="97" t="s">
        <v>64</v>
      </c>
      <c r="B10" s="98" t="str">
        <f>'Obecné specifikace'!B10</f>
        <v>Konfigurace řídícího systému</v>
      </c>
      <c r="C10" s="99">
        <v>1</v>
      </c>
      <c r="D10" s="99" t="s">
        <v>12</v>
      </c>
      <c r="E10" s="116">
        <f>'Obecné specifikace'!C13</f>
        <v>0</v>
      </c>
      <c r="F10" s="116">
        <f t="shared" si="0"/>
        <v>0</v>
      </c>
      <c r="G10" s="101" t="str">
        <f>'Obecné specifikace'!D10</f>
        <v>Konfigurace stávajícího řidícího systému MLC Extron dle požadavků zadavatele. Výsledkem bude sjednocení ovládacích tlačítek (příkazů) dle požadavku zadavatele s ohledem na vstupy a výstupy signálů dané místnosti</v>
      </c>
      <c r="H10" s="163"/>
    </row>
    <row r="11" spans="1:8" ht="51">
      <c r="A11" s="97" t="s">
        <v>65</v>
      </c>
      <c r="B11" s="98" t="str">
        <f>'Obecné specifikace'!$B$16</f>
        <v>Zpracování dokumentace</v>
      </c>
      <c r="C11" s="99">
        <v>8</v>
      </c>
      <c r="D11" s="99" t="s">
        <v>56</v>
      </c>
      <c r="E11" s="175">
        <f>'Obecné specifikace'!C16</f>
        <v>0</v>
      </c>
      <c r="F11" s="116">
        <f t="shared" si="0"/>
        <v>0</v>
      </c>
      <c r="G11" s="101" t="str">
        <f>'Obecné specifikace'!$D$16</f>
        <v>Zpracování realizační dokumentace účastníkem dle místního šetření v místě plnění a s ohledem na účastnikem dodávanou technologií ve vztahu ke stávajícímu AV řetězci. Rozsah je uváděn v hodinách projekčních prací.</v>
      </c>
      <c r="H11" s="163"/>
    </row>
    <row r="12" spans="1:8" ht="15">
      <c r="A12" s="97"/>
      <c r="B12" s="118"/>
      <c r="C12" s="99"/>
      <c r="D12" s="99"/>
      <c r="E12" s="119"/>
      <c r="F12" s="119"/>
      <c r="G12" s="117"/>
      <c r="H12" s="123"/>
    </row>
    <row r="13" spans="1:8" ht="15.75" thickBot="1">
      <c r="A13" s="109"/>
      <c r="B13" s="110"/>
      <c r="C13" s="111"/>
      <c r="D13" s="111"/>
      <c r="E13" s="121"/>
      <c r="F13" s="121"/>
      <c r="G13" s="113"/>
      <c r="H13" s="124"/>
    </row>
    <row r="14" spans="1:8" ht="15.75" customHeight="1" thickTop="1">
      <c r="A14" s="32"/>
      <c r="B14" s="34"/>
      <c r="C14" s="35"/>
      <c r="D14" s="35"/>
      <c r="E14" s="36"/>
      <c r="F14" s="51">
        <f>SUM(F8:F11)</f>
        <v>0</v>
      </c>
      <c r="G14" s="52" t="s">
        <v>58</v>
      </c>
      <c r="H14" s="33"/>
    </row>
    <row r="15" spans="1:8" ht="15.75" customHeight="1">
      <c r="A15" s="32"/>
      <c r="B15" s="34"/>
      <c r="C15" s="35"/>
      <c r="D15" s="35"/>
      <c r="E15" s="36"/>
      <c r="F15" s="37"/>
      <c r="G15" s="38"/>
      <c r="H15" s="33"/>
    </row>
    <row r="16" spans="1:8" ht="15.75" customHeight="1">
      <c r="A16" s="32"/>
      <c r="B16" s="34"/>
      <c r="C16" s="35"/>
      <c r="D16" s="35"/>
      <c r="E16" s="36"/>
      <c r="F16" s="36"/>
      <c r="G16" s="34"/>
      <c r="H16" s="33"/>
    </row>
    <row r="17" spans="1:8" ht="15">
      <c r="A17" s="39"/>
      <c r="B17" s="39"/>
      <c r="C17" s="40"/>
      <c r="D17" s="39"/>
      <c r="E17" s="39"/>
      <c r="F17" s="39"/>
      <c r="G17" s="39"/>
      <c r="H17" s="39"/>
    </row>
    <row r="18" spans="1:8" ht="15">
      <c r="A18" s="39"/>
      <c r="B18" s="39"/>
      <c r="C18" s="40"/>
      <c r="D18" s="39"/>
      <c r="E18" s="39"/>
      <c r="F18" s="39"/>
      <c r="G18" s="39"/>
      <c r="H18" s="39"/>
    </row>
    <row r="19" spans="1:8" ht="15">
      <c r="A19" s="39"/>
      <c r="B19" s="39"/>
      <c r="C19" s="40"/>
      <c r="D19" s="39"/>
      <c r="E19" s="39"/>
      <c r="F19" s="39"/>
      <c r="G19" s="39"/>
      <c r="H19" s="39"/>
    </row>
    <row r="20" spans="1:8" ht="15">
      <c r="A20" s="39"/>
      <c r="B20" s="39"/>
      <c r="C20" s="40"/>
      <c r="D20" s="39"/>
      <c r="E20" s="39"/>
      <c r="F20" s="39"/>
      <c r="G20" s="39"/>
      <c r="H20" s="39"/>
    </row>
    <row r="21" spans="1:8" ht="15">
      <c r="A21" s="39"/>
      <c r="B21" s="39"/>
      <c r="C21" s="40"/>
      <c r="D21" s="39"/>
      <c r="E21" s="39"/>
      <c r="F21" s="39"/>
      <c r="G21" s="39"/>
      <c r="H21" s="39"/>
    </row>
  </sheetData>
  <sheetProtection algorithmName="SHA-512" hashValue="dYXpptMRvSkxsigpJ3jiEVmd9EEP6+CiO4aIgCnCgvovqTdAIY3npcY0wn7vbgv4pkxxv2WeWOtKCDJPmaJyYw==" saltValue="JTp1Cc/S81oPWXsVKbaM8g==" spinCount="100000" sheet="1" objects="1" scenarios="1"/>
  <printOptions/>
  <pageMargins left="0.7" right="0.7" top="0.787401575" bottom="0.787401575" header="0.3" footer="0.3"/>
  <pageSetup horizontalDpi="600" verticalDpi="600" orientation="landscape"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0DE7FD810876A44A11E7050B8D4985E" ma:contentTypeVersion="4" ma:contentTypeDescription="Vytvoří nový dokument" ma:contentTypeScope="" ma:versionID="f8558bc4fc2269c0f1b528df7d2bae2d">
  <xsd:schema xmlns:xsd="http://www.w3.org/2001/XMLSchema" xmlns:xs="http://www.w3.org/2001/XMLSchema" xmlns:p="http://schemas.microsoft.com/office/2006/metadata/properties" xmlns:ns2="e0310d7e-3f5c-483e-9531-93428bfdca85" targetNamespace="http://schemas.microsoft.com/office/2006/metadata/properties" ma:root="true" ma:fieldsID="2c6ab8f10c55c50f185bc450003b3b33" ns2:_="">
    <xsd:import namespace="e0310d7e-3f5c-483e-9531-93428bfdca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310d7e-3f5c-483e-9531-93428bfdca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AF82E3-FCDB-4E82-B256-3F5E87D32D67}">
  <ds:schemaRefs>
    <ds:schemaRef ds:uri="http://schemas.microsoft.com/sharepoint/v3/contenttype/forms"/>
  </ds:schemaRefs>
</ds:datastoreItem>
</file>

<file path=customXml/itemProps2.xml><?xml version="1.0" encoding="utf-8"?>
<ds:datastoreItem xmlns:ds="http://schemas.openxmlformats.org/officeDocument/2006/customXml" ds:itemID="{F97B9950-1066-4C14-93EE-2E7C3C097204}">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e0310d7e-3f5c-483e-9531-93428bfdca85"/>
    <ds:schemaRef ds:uri="http://www.w3.org/XML/1998/namespace"/>
  </ds:schemaRefs>
</ds:datastoreItem>
</file>

<file path=customXml/itemProps3.xml><?xml version="1.0" encoding="utf-8"?>
<ds:datastoreItem xmlns:ds="http://schemas.openxmlformats.org/officeDocument/2006/customXml" ds:itemID="{F8D36B00-8520-4AD2-A347-9A400E61BE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310d7e-3f5c-483e-9531-93428bfdca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Kott Tomáš</dc:creator>
  <cp:keywords/>
  <dc:description/>
  <cp:lastModifiedBy>Windows User</cp:lastModifiedBy>
  <cp:lastPrinted>2018-01-29T13:01:27Z</cp:lastPrinted>
  <dcterms:created xsi:type="dcterms:W3CDTF">2013-07-18T13:10:46Z</dcterms:created>
  <dcterms:modified xsi:type="dcterms:W3CDTF">2018-03-27T15:19:55Z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0x010100B0DE7FD810876A44A11E7050B8D4985E</vt:lpwstr>
  </property>
</Properties>
</file>