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EKTORAT\PRO\ZAKÁZKY\472_Plyny FLD\k vydávání\"/>
    </mc:Choice>
  </mc:AlternateContent>
  <bookViews>
    <workbookView xWindow="0" yWindow="0" windowWidth="19200" windowHeight="69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/>
  <c r="L27" i="1"/>
  <c r="L24" i="1" l="1"/>
  <c r="L28" i="1"/>
  <c r="L29" i="1"/>
  <c r="L30" i="1"/>
  <c r="L31" i="1"/>
  <c r="L32" i="1"/>
  <c r="L3" i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" i="1"/>
  <c r="G24" i="1" l="1"/>
  <c r="L23" i="1"/>
  <c r="G23" i="1"/>
  <c r="L22" i="1"/>
  <c r="G22" i="1"/>
  <c r="L21" i="1"/>
  <c r="G21" i="1"/>
  <c r="L20" i="1"/>
  <c r="G20" i="1"/>
  <c r="L19" i="1"/>
  <c r="G19" i="1"/>
  <c r="L18" i="1"/>
  <c r="G18" i="1"/>
  <c r="L17" i="1"/>
  <c r="G17" i="1"/>
  <c r="L16" i="1"/>
  <c r="G16" i="1"/>
  <c r="L15" i="1"/>
  <c r="G15" i="1"/>
  <c r="L14" i="1"/>
  <c r="G14" i="1"/>
  <c r="L13" i="1"/>
  <c r="G13" i="1"/>
  <c r="L12" i="1"/>
  <c r="G12" i="1"/>
  <c r="L11" i="1"/>
  <c r="G11" i="1"/>
  <c r="L10" i="1"/>
  <c r="G10" i="1"/>
  <c r="L9" i="1"/>
  <c r="G9" i="1"/>
  <c r="L8" i="1"/>
  <c r="G8" i="1"/>
  <c r="L7" i="1"/>
  <c r="G7" i="1"/>
  <c r="L6" i="1"/>
  <c r="G6" i="1"/>
  <c r="L5" i="1"/>
  <c r="G5" i="1"/>
  <c r="L4" i="1"/>
  <c r="G4" i="1"/>
  <c r="G3" i="1"/>
  <c r="L2" i="1"/>
  <c r="G2" i="1"/>
  <c r="L33" i="1" l="1"/>
</calcChain>
</file>

<file path=xl/sharedStrings.xml><?xml version="1.0" encoding="utf-8"?>
<sst xmlns="http://schemas.openxmlformats.org/spreadsheetml/2006/main" count="193" uniqueCount="70">
  <si>
    <t>Název položky</t>
  </si>
  <si>
    <t>Čistota</t>
  </si>
  <si>
    <t>Měrná jednotka (MJ)</t>
  </si>
  <si>
    <t xml:space="preserve">   Požadovaný vodní objem/plnící tlak (hodnoty při 15°C)</t>
  </si>
  <si>
    <t>Předpokládaný roční odběr  (kusů lahví)</t>
  </si>
  <si>
    <t>Předpokládaný odebraný počet (v MJ)</t>
  </si>
  <si>
    <t xml:space="preserve">Parametry velikosti nabízené tlakové lahve (MJ) </t>
  </si>
  <si>
    <t>Helium (He)</t>
  </si>
  <si>
    <t>5.0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</si>
  <si>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</si>
  <si>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20l/300 bar</t>
  </si>
  <si>
    <t>Dusík (N2)</t>
  </si>
  <si>
    <t>10l/200 bar</t>
  </si>
  <si>
    <t>20l/200 bar</t>
  </si>
  <si>
    <t>Fluorid sírový (SF6)</t>
  </si>
  <si>
    <t>3.0</t>
  </si>
  <si>
    <t>kg</t>
  </si>
  <si>
    <t>10,4</t>
  </si>
  <si>
    <t>6.0</t>
  </si>
  <si>
    <t>9,6</t>
  </si>
  <si>
    <t>50l/200 bar</t>
  </si>
  <si>
    <t>Propan (C3H8)</t>
  </si>
  <si>
    <t>topný</t>
  </si>
  <si>
    <t>33</t>
  </si>
  <si>
    <t>Metan (CH4)</t>
  </si>
  <si>
    <t>2.5</t>
  </si>
  <si>
    <t>12,6</t>
  </si>
  <si>
    <t>5.3</t>
  </si>
  <si>
    <t>Kyslík (O2)</t>
  </si>
  <si>
    <t>4.5</t>
  </si>
  <si>
    <t>10,8</t>
  </si>
  <si>
    <t>4.6</t>
  </si>
  <si>
    <t>1,8</t>
  </si>
  <si>
    <t>9,1</t>
  </si>
  <si>
    <t>6</t>
  </si>
  <si>
    <t>Argon (Ar)</t>
  </si>
  <si>
    <t>10,7</t>
  </si>
  <si>
    <t>Oxid uhličitý (CO2)</t>
  </si>
  <si>
    <t>37,5</t>
  </si>
  <si>
    <t>4.8</t>
  </si>
  <si>
    <t>Vodík (H2)</t>
  </si>
  <si>
    <t>2,2</t>
  </si>
  <si>
    <t>Oxid uhelnatý (CO)</t>
  </si>
  <si>
    <t>4.0</t>
  </si>
  <si>
    <t>2</t>
  </si>
  <si>
    <t>6,5</t>
  </si>
  <si>
    <t>Oxid siřičitý (SO2)</t>
  </si>
  <si>
    <t>3.8</t>
  </si>
  <si>
    <t>m3</t>
  </si>
  <si>
    <t>1,9</t>
  </si>
  <si>
    <t>Kapalný dusík</t>
  </si>
  <si>
    <t>l</t>
  </si>
  <si>
    <t>x</t>
  </si>
  <si>
    <t>Suchý led (pelety)</t>
  </si>
  <si>
    <t>Celkem bez DPH</t>
  </si>
  <si>
    <t>10l</t>
  </si>
  <si>
    <t>33l</t>
  </si>
  <si>
    <t>50l</t>
  </si>
  <si>
    <t>2l</t>
  </si>
  <si>
    <t>Dodací doba od písemné výzvy (pracovní dny)</t>
  </si>
  <si>
    <t xml:space="preserve">Cena za jeden přepravní box (suchý led) </t>
  </si>
  <si>
    <t>Denní nájemné za jednu tl. lahev</t>
  </si>
  <si>
    <t>Jednotková cena za závoz suchého ledu</t>
  </si>
  <si>
    <t>Jednotková cena za MJ bez DPH (vč. všech poplatků, tj.  ADR, silniční poplatky, ekologická likvidace)</t>
  </si>
  <si>
    <t>Jednotková (za 1 tl. lahev) cena za: dopravu, donášku/odnos na/z pracoviště, připojení/odpojení  s plynovým rozvodem dle místa určení objednatelem</t>
  </si>
  <si>
    <t>Cena závozu kapalného dusíku (stáčení do Dewarových nádob, které jsou majetkem ČZU; stáčení kapalného dusíku v areálu ČZU)</t>
  </si>
  <si>
    <t>Předpokládané nabízené množství (v MJ)</t>
  </si>
  <si>
    <t>Přibližná požadovaná velikost: tlakové lahve (v MJ), hmotnosti suchého ledu v přepravním boxu (v MJ)</t>
  </si>
  <si>
    <t>ks</t>
  </si>
  <si>
    <t xml:space="preserve">Cena za rok pro účely kalkulačního modelu bez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</si>
</sst>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00%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rgb="FFC5E0B3"/>
      </patternFill>
    </fill>
    <fill>
      <patternFill patternType="solid">
        <fgColor theme="7" tint="0.59999389629810485"/>
        <bgColor rgb="FFC5E0B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44" fontId="0" fillId="0" borderId="2" xfId="1" applyFont="1" applyBorder="1"/>
    <xf numFmtId="0" fontId="0" fillId="0" borderId="2" xfId="0" applyFill="1" applyBorder="1"/>
    <xf numFmtId="49" fontId="0" fillId="0" borderId="2" xfId="0" applyNumberFormat="1" applyFill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2" xfId="0" applyFill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6" fillId="6" borderId="2" xfId="0" applyFont="1" applyFill="1" applyBorder="1" applyAlignment="1">
      <alignment horizontal="left" vertical="center" wrapText="1"/>
    </xf>
    <xf numFmtId="44" fontId="0" fillId="0" borderId="2" xfId="0" applyNumberFormat="1" applyBorder="1"/>
    <xf numFmtId="0" fontId="0" fillId="0" borderId="2" xfId="0" applyBorder="1" applyAlignment="1">
      <alignment horizontal="center" vertical="center"/>
    </xf>
    <xf numFmtId="44" fontId="7" fillId="5" borderId="2" xfId="0" applyNumberFormat="1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44" fontId="0" fillId="0" borderId="3" xfId="0" applyNumberFormat="1" applyBorder="1"/>
    <xf numFmtId="44" fontId="0" fillId="0" borderId="6" xfId="0" applyNumberForma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topLeftCell="B1" zoomScale="70" zoomScaleNormal="70" workbookViewId="0">
      <selection activeCell="K2" activeCellId="1" sqref="I2:I24 K2:K32"/>
    </sheetView>
  </sheetViews>
  <sheetFormatPr defaultRowHeight="15" x14ac:dyDescent="0.25"/>
  <cols>
    <col min="1" max="1" width="43.85546875" customWidth="1"/>
    <col min="2" max="2" width="22.85546875" customWidth="1"/>
    <col min="3" max="3" width="7.85546875" bestFit="1" customWidth="1"/>
    <col min="4" max="4" width="13.42578125" customWidth="1"/>
    <col min="5" max="5" width="15.85546875" customWidth="1"/>
    <col min="6" max="6" width="14.140625" customWidth="1"/>
    <col min="7" max="7" width="12.7109375" customWidth="1"/>
    <col min="10" max="10" width="13.140625" customWidth="1"/>
    <col min="11" max="11" width="10.42578125" customWidth="1"/>
    <col min="12" max="12" width="14.85546875" customWidth="1"/>
  </cols>
  <sheetData>
    <row r="1" spans="1:12" ht="129" customHeight="1" x14ac:dyDescent="0.25">
      <c r="A1" s="1" t="s">
        <v>0</v>
      </c>
      <c r="B1" s="1" t="s">
        <v>1</v>
      </c>
      <c r="C1" s="1" t="s">
        <v>2</v>
      </c>
      <c r="D1" s="1" t="s">
        <v>67</v>
      </c>
      <c r="E1" s="1" t="s">
        <v>3</v>
      </c>
      <c r="F1" s="1" t="s">
        <v>4</v>
      </c>
      <c r="G1" s="1" t="s">
        <v>5</v>
      </c>
      <c r="H1" s="2" t="s">
        <v>59</v>
      </c>
      <c r="I1" s="3" t="s">
        <v>6</v>
      </c>
      <c r="J1" s="3" t="s">
        <v>66</v>
      </c>
      <c r="K1" s="20" t="s">
        <v>63</v>
      </c>
      <c r="L1" s="3" t="s">
        <v>69</v>
      </c>
    </row>
    <row r="2" spans="1:12" ht="17.25" x14ac:dyDescent="0.25">
      <c r="A2" s="5" t="s">
        <v>7</v>
      </c>
      <c r="B2" s="4" t="s">
        <v>8</v>
      </c>
      <c r="C2" s="4" t="s">
        <v>9</v>
      </c>
      <c r="D2" s="4">
        <v>5.24</v>
      </c>
      <c r="E2" s="4" t="s">
        <v>10</v>
      </c>
      <c r="F2" s="6">
        <v>2</v>
      </c>
      <c r="G2" s="4">
        <f>F2*D2</f>
        <v>10.48</v>
      </c>
      <c r="H2" s="6">
        <v>2</v>
      </c>
      <c r="I2" s="7"/>
      <c r="J2" s="12">
        <f>F2*G2</f>
        <v>20.96</v>
      </c>
      <c r="K2" s="7"/>
      <c r="L2" s="8">
        <f>J2*K2</f>
        <v>0</v>
      </c>
    </row>
    <row r="3" spans="1:12" ht="17.25" x14ac:dyDescent="0.25">
      <c r="A3" s="5" t="s">
        <v>11</v>
      </c>
      <c r="B3" s="4" t="s">
        <v>8</v>
      </c>
      <c r="C3" s="4" t="s">
        <v>9</v>
      </c>
      <c r="D3" s="4">
        <v>1.9</v>
      </c>
      <c r="E3" s="6" t="s">
        <v>12</v>
      </c>
      <c r="F3" s="4">
        <v>4</v>
      </c>
      <c r="G3" s="4">
        <f>F3*D3</f>
        <v>7.6</v>
      </c>
      <c r="H3" s="6">
        <v>2</v>
      </c>
      <c r="I3" s="7"/>
      <c r="J3" s="12">
        <f t="shared" ref="J3:J24" si="0">F3*G3</f>
        <v>30.4</v>
      </c>
      <c r="K3" s="7"/>
      <c r="L3" s="8">
        <f>J3*K3</f>
        <v>0</v>
      </c>
    </row>
    <row r="4" spans="1:12" ht="17.25" x14ac:dyDescent="0.25">
      <c r="A4" s="5" t="s">
        <v>11</v>
      </c>
      <c r="B4" s="4" t="s">
        <v>8</v>
      </c>
      <c r="C4" s="4" t="s">
        <v>9</v>
      </c>
      <c r="D4" s="4">
        <v>3.8</v>
      </c>
      <c r="E4" s="6" t="s">
        <v>13</v>
      </c>
      <c r="F4" s="4">
        <v>1</v>
      </c>
      <c r="G4" s="4">
        <f t="shared" ref="G4:G24" si="1">F4*D4</f>
        <v>3.8</v>
      </c>
      <c r="H4" s="6">
        <v>2</v>
      </c>
      <c r="I4" s="7"/>
      <c r="J4" s="12">
        <f t="shared" si="0"/>
        <v>3.8</v>
      </c>
      <c r="K4" s="7"/>
      <c r="L4" s="8">
        <f t="shared" ref="L4:L23" si="2">J4*K4</f>
        <v>0</v>
      </c>
    </row>
    <row r="5" spans="1:12" x14ac:dyDescent="0.25">
      <c r="A5" s="9" t="s">
        <v>14</v>
      </c>
      <c r="B5" s="10" t="s">
        <v>15</v>
      </c>
      <c r="C5" s="10" t="s">
        <v>16</v>
      </c>
      <c r="D5" s="10" t="s">
        <v>17</v>
      </c>
      <c r="E5" s="6" t="s">
        <v>55</v>
      </c>
      <c r="F5" s="6">
        <v>2</v>
      </c>
      <c r="G5" s="4">
        <f t="shared" si="1"/>
        <v>20.8</v>
      </c>
      <c r="H5" s="6">
        <v>2</v>
      </c>
      <c r="I5" s="7"/>
      <c r="J5" s="12">
        <f t="shared" si="0"/>
        <v>41.6</v>
      </c>
      <c r="K5" s="7"/>
      <c r="L5" s="8">
        <f t="shared" si="2"/>
        <v>0</v>
      </c>
    </row>
    <row r="6" spans="1:12" ht="17.25" x14ac:dyDescent="0.25">
      <c r="A6" s="9" t="s">
        <v>11</v>
      </c>
      <c r="B6" s="10" t="s">
        <v>18</v>
      </c>
      <c r="C6" s="4" t="s">
        <v>9</v>
      </c>
      <c r="D6" s="10" t="s">
        <v>19</v>
      </c>
      <c r="E6" s="6" t="s">
        <v>20</v>
      </c>
      <c r="F6" s="4">
        <v>7</v>
      </c>
      <c r="G6" s="4">
        <f t="shared" si="1"/>
        <v>67.2</v>
      </c>
      <c r="H6" s="6">
        <v>2</v>
      </c>
      <c r="I6" s="7"/>
      <c r="J6" s="12">
        <f t="shared" si="0"/>
        <v>470.40000000000003</v>
      </c>
      <c r="K6" s="7"/>
      <c r="L6" s="8">
        <f t="shared" si="2"/>
        <v>0</v>
      </c>
    </row>
    <row r="7" spans="1:12" x14ac:dyDescent="0.25">
      <c r="A7" s="9" t="s">
        <v>21</v>
      </c>
      <c r="B7" s="10" t="s">
        <v>22</v>
      </c>
      <c r="C7" s="10" t="s">
        <v>16</v>
      </c>
      <c r="D7" s="10" t="s">
        <v>23</v>
      </c>
      <c r="E7" s="6" t="s">
        <v>56</v>
      </c>
      <c r="F7" s="4">
        <v>20</v>
      </c>
      <c r="G7" s="4">
        <f t="shared" si="1"/>
        <v>660</v>
      </c>
      <c r="H7" s="6">
        <v>2</v>
      </c>
      <c r="I7" s="7"/>
      <c r="J7" s="12">
        <f t="shared" si="0"/>
        <v>13200</v>
      </c>
      <c r="K7" s="7"/>
      <c r="L7" s="8">
        <f t="shared" si="2"/>
        <v>0</v>
      </c>
    </row>
    <row r="8" spans="1:12" ht="17.25" x14ac:dyDescent="0.25">
      <c r="A8" s="5" t="s">
        <v>24</v>
      </c>
      <c r="B8" s="11" t="s">
        <v>25</v>
      </c>
      <c r="C8" s="4" t="s">
        <v>9</v>
      </c>
      <c r="D8" s="11" t="s">
        <v>26</v>
      </c>
      <c r="E8" s="6" t="s">
        <v>20</v>
      </c>
      <c r="F8" s="6">
        <v>1</v>
      </c>
      <c r="G8" s="4">
        <f t="shared" si="1"/>
        <v>12.6</v>
      </c>
      <c r="H8" s="6">
        <v>2</v>
      </c>
      <c r="I8" s="7"/>
      <c r="J8" s="12">
        <f t="shared" si="0"/>
        <v>12.6</v>
      </c>
      <c r="K8" s="7"/>
      <c r="L8" s="8">
        <f t="shared" si="2"/>
        <v>0</v>
      </c>
    </row>
    <row r="9" spans="1:12" ht="17.25" x14ac:dyDescent="0.25">
      <c r="A9" s="5" t="s">
        <v>11</v>
      </c>
      <c r="B9" s="11" t="s">
        <v>27</v>
      </c>
      <c r="C9" s="4" t="s">
        <v>9</v>
      </c>
      <c r="D9" s="11" t="s">
        <v>19</v>
      </c>
      <c r="E9" s="6" t="s">
        <v>20</v>
      </c>
      <c r="F9" s="6">
        <v>2</v>
      </c>
      <c r="G9" s="4">
        <f t="shared" si="1"/>
        <v>19.2</v>
      </c>
      <c r="H9" s="6">
        <v>2</v>
      </c>
      <c r="I9" s="7"/>
      <c r="J9" s="12">
        <f t="shared" si="0"/>
        <v>38.4</v>
      </c>
      <c r="K9" s="7"/>
      <c r="L9" s="8">
        <f>J9*K9</f>
        <v>0</v>
      </c>
    </row>
    <row r="10" spans="1:12" ht="17.25" x14ac:dyDescent="0.25">
      <c r="A10" s="5" t="s">
        <v>28</v>
      </c>
      <c r="B10" s="11" t="s">
        <v>29</v>
      </c>
      <c r="C10" s="4" t="s">
        <v>9</v>
      </c>
      <c r="D10" s="11" t="s">
        <v>30</v>
      </c>
      <c r="E10" s="6" t="s">
        <v>20</v>
      </c>
      <c r="F10" s="6">
        <v>2</v>
      </c>
      <c r="G10" s="4">
        <f t="shared" si="1"/>
        <v>21.6</v>
      </c>
      <c r="H10" s="6">
        <v>2</v>
      </c>
      <c r="I10" s="7"/>
      <c r="J10" s="12">
        <f t="shared" si="0"/>
        <v>43.2</v>
      </c>
      <c r="K10" s="7"/>
      <c r="L10" s="8">
        <f t="shared" si="2"/>
        <v>0</v>
      </c>
    </row>
    <row r="11" spans="1:12" ht="17.25" x14ac:dyDescent="0.25">
      <c r="A11" s="5" t="s">
        <v>7</v>
      </c>
      <c r="B11" s="11" t="s">
        <v>31</v>
      </c>
      <c r="C11" s="4" t="s">
        <v>9</v>
      </c>
      <c r="D11" s="11" t="s">
        <v>32</v>
      </c>
      <c r="E11" s="6" t="s">
        <v>12</v>
      </c>
      <c r="F11" s="6">
        <v>1</v>
      </c>
      <c r="G11" s="4">
        <f t="shared" si="1"/>
        <v>1.8</v>
      </c>
      <c r="H11" s="6">
        <v>2</v>
      </c>
      <c r="I11" s="7"/>
      <c r="J11" s="12">
        <f t="shared" si="0"/>
        <v>1.8</v>
      </c>
      <c r="K11" s="7"/>
      <c r="L11" s="8">
        <f t="shared" si="2"/>
        <v>0</v>
      </c>
    </row>
    <row r="12" spans="1:12" ht="17.25" x14ac:dyDescent="0.25">
      <c r="A12" s="5" t="s">
        <v>7</v>
      </c>
      <c r="B12" s="11" t="s">
        <v>18</v>
      </c>
      <c r="C12" s="4" t="s">
        <v>9</v>
      </c>
      <c r="D12" s="11" t="s">
        <v>33</v>
      </c>
      <c r="E12" s="6" t="s">
        <v>20</v>
      </c>
      <c r="F12" s="11" t="s">
        <v>34</v>
      </c>
      <c r="G12" s="4">
        <f t="shared" si="1"/>
        <v>54.599999999999994</v>
      </c>
      <c r="H12" s="6">
        <v>2</v>
      </c>
      <c r="I12" s="7"/>
      <c r="J12" s="12">
        <f t="shared" si="0"/>
        <v>327.59999999999997</v>
      </c>
      <c r="K12" s="7"/>
      <c r="L12" s="8">
        <f t="shared" si="2"/>
        <v>0</v>
      </c>
    </row>
    <row r="13" spans="1:12" ht="17.25" x14ac:dyDescent="0.25">
      <c r="A13" s="5" t="s">
        <v>11</v>
      </c>
      <c r="B13" s="11" t="s">
        <v>8</v>
      </c>
      <c r="C13" s="4" t="s">
        <v>9</v>
      </c>
      <c r="D13" s="11" t="s">
        <v>19</v>
      </c>
      <c r="E13" s="6" t="s">
        <v>20</v>
      </c>
      <c r="F13" s="6">
        <v>1</v>
      </c>
      <c r="G13" s="4">
        <f t="shared" si="1"/>
        <v>9.6</v>
      </c>
      <c r="H13" s="6">
        <v>2</v>
      </c>
      <c r="I13" s="7"/>
      <c r="J13" s="12">
        <f t="shared" si="0"/>
        <v>9.6</v>
      </c>
      <c r="K13" s="7"/>
      <c r="L13" s="8">
        <f t="shared" si="2"/>
        <v>0</v>
      </c>
    </row>
    <row r="14" spans="1:12" ht="17.25" x14ac:dyDescent="0.25">
      <c r="A14" s="5" t="s">
        <v>35</v>
      </c>
      <c r="B14" s="11" t="s">
        <v>18</v>
      </c>
      <c r="C14" s="4" t="s">
        <v>9</v>
      </c>
      <c r="D14" s="11" t="s">
        <v>36</v>
      </c>
      <c r="E14" s="6" t="s">
        <v>20</v>
      </c>
      <c r="F14" s="4">
        <v>1</v>
      </c>
      <c r="G14" s="4">
        <f t="shared" si="1"/>
        <v>10.7</v>
      </c>
      <c r="H14" s="6">
        <v>2</v>
      </c>
      <c r="I14" s="7"/>
      <c r="J14" s="12">
        <f t="shared" si="0"/>
        <v>10.7</v>
      </c>
      <c r="K14" s="7"/>
      <c r="L14" s="8">
        <f t="shared" si="2"/>
        <v>0</v>
      </c>
    </row>
    <row r="15" spans="1:12" x14ac:dyDescent="0.25">
      <c r="A15" s="5" t="s">
        <v>37</v>
      </c>
      <c r="B15" s="11" t="s">
        <v>15</v>
      </c>
      <c r="C15" s="10" t="s">
        <v>16</v>
      </c>
      <c r="D15" s="11" t="s">
        <v>38</v>
      </c>
      <c r="E15" s="6" t="s">
        <v>57</v>
      </c>
      <c r="F15" s="4">
        <v>10</v>
      </c>
      <c r="G15" s="4">
        <f t="shared" si="1"/>
        <v>375</v>
      </c>
      <c r="H15" s="6">
        <v>2</v>
      </c>
      <c r="I15" s="7"/>
      <c r="J15" s="12">
        <f t="shared" si="0"/>
        <v>3750</v>
      </c>
      <c r="K15" s="7"/>
      <c r="L15" s="8">
        <f t="shared" si="2"/>
        <v>0</v>
      </c>
    </row>
    <row r="16" spans="1:12" x14ac:dyDescent="0.25">
      <c r="A16" s="5" t="s">
        <v>37</v>
      </c>
      <c r="B16" s="11" t="s">
        <v>39</v>
      </c>
      <c r="C16" s="11" t="s">
        <v>16</v>
      </c>
      <c r="D16" s="11" t="s">
        <v>38</v>
      </c>
      <c r="E16" s="6" t="s">
        <v>57</v>
      </c>
      <c r="F16" s="4">
        <v>2</v>
      </c>
      <c r="G16" s="4">
        <f t="shared" si="1"/>
        <v>75</v>
      </c>
      <c r="H16" s="6">
        <v>2</v>
      </c>
      <c r="I16" s="7"/>
      <c r="J16" s="12">
        <f t="shared" si="0"/>
        <v>150</v>
      </c>
      <c r="K16" s="7"/>
      <c r="L16" s="8">
        <f t="shared" si="2"/>
        <v>0</v>
      </c>
    </row>
    <row r="17" spans="1:12" ht="17.25" x14ac:dyDescent="0.25">
      <c r="A17" s="9" t="s">
        <v>7</v>
      </c>
      <c r="B17" s="10" t="s">
        <v>8</v>
      </c>
      <c r="C17" s="4" t="s">
        <v>9</v>
      </c>
      <c r="D17" s="10" t="s">
        <v>33</v>
      </c>
      <c r="E17" s="6" t="s">
        <v>20</v>
      </c>
      <c r="F17" s="4">
        <v>2</v>
      </c>
      <c r="G17" s="4">
        <f t="shared" si="1"/>
        <v>18.2</v>
      </c>
      <c r="H17" s="6">
        <v>2</v>
      </c>
      <c r="I17" s="7"/>
      <c r="J17" s="12">
        <f t="shared" si="0"/>
        <v>36.4</v>
      </c>
      <c r="K17" s="7"/>
      <c r="L17" s="8">
        <f t="shared" si="2"/>
        <v>0</v>
      </c>
    </row>
    <row r="18" spans="1:12" ht="17.25" x14ac:dyDescent="0.25">
      <c r="A18" s="5" t="s">
        <v>40</v>
      </c>
      <c r="B18" s="11" t="s">
        <v>18</v>
      </c>
      <c r="C18" s="4" t="s">
        <v>9</v>
      </c>
      <c r="D18" s="11" t="s">
        <v>32</v>
      </c>
      <c r="E18" s="6" t="s">
        <v>12</v>
      </c>
      <c r="F18" s="4">
        <v>1</v>
      </c>
      <c r="G18" s="4">
        <f t="shared" si="1"/>
        <v>1.8</v>
      </c>
      <c r="H18" s="6">
        <v>2</v>
      </c>
      <c r="I18" s="7"/>
      <c r="J18" s="12">
        <f t="shared" si="0"/>
        <v>1.8</v>
      </c>
      <c r="K18" s="7"/>
      <c r="L18" s="8">
        <f t="shared" si="2"/>
        <v>0</v>
      </c>
    </row>
    <row r="19" spans="1:12" ht="17.25" x14ac:dyDescent="0.25">
      <c r="A19" s="5" t="s">
        <v>28</v>
      </c>
      <c r="B19" s="11" t="s">
        <v>29</v>
      </c>
      <c r="C19" s="4" t="s">
        <v>9</v>
      </c>
      <c r="D19" s="11" t="s">
        <v>41</v>
      </c>
      <c r="E19" s="6" t="s">
        <v>12</v>
      </c>
      <c r="F19" s="4">
        <v>1</v>
      </c>
      <c r="G19" s="4">
        <f t="shared" si="1"/>
        <v>2.2000000000000002</v>
      </c>
      <c r="H19" s="6">
        <v>2</v>
      </c>
      <c r="I19" s="7"/>
      <c r="J19" s="12">
        <f t="shared" si="0"/>
        <v>2.2000000000000002</v>
      </c>
      <c r="K19" s="7"/>
      <c r="L19" s="8">
        <f t="shared" si="2"/>
        <v>0</v>
      </c>
    </row>
    <row r="20" spans="1:12" ht="17.25" x14ac:dyDescent="0.25">
      <c r="A20" s="5" t="s">
        <v>42</v>
      </c>
      <c r="B20" s="11" t="s">
        <v>43</v>
      </c>
      <c r="C20" s="4" t="s">
        <v>9</v>
      </c>
      <c r="D20" s="11" t="s">
        <v>44</v>
      </c>
      <c r="E20" s="6" t="s">
        <v>12</v>
      </c>
      <c r="F20" s="4">
        <v>1</v>
      </c>
      <c r="G20" s="4">
        <f t="shared" si="1"/>
        <v>2</v>
      </c>
      <c r="H20" s="6">
        <v>2</v>
      </c>
      <c r="I20" s="7"/>
      <c r="J20" s="12">
        <f t="shared" si="0"/>
        <v>2</v>
      </c>
      <c r="K20" s="7"/>
      <c r="L20" s="8">
        <f t="shared" si="2"/>
        <v>0</v>
      </c>
    </row>
    <row r="21" spans="1:12" x14ac:dyDescent="0.25">
      <c r="A21" s="5" t="s">
        <v>37</v>
      </c>
      <c r="B21" s="11" t="s">
        <v>29</v>
      </c>
      <c r="C21" s="11" t="s">
        <v>16</v>
      </c>
      <c r="D21" s="11" t="s">
        <v>45</v>
      </c>
      <c r="E21" s="6" t="s">
        <v>55</v>
      </c>
      <c r="F21" s="4">
        <v>1</v>
      </c>
      <c r="G21" s="4">
        <f t="shared" si="1"/>
        <v>6.5</v>
      </c>
      <c r="H21" s="6">
        <v>2</v>
      </c>
      <c r="I21" s="7"/>
      <c r="J21" s="12">
        <f t="shared" si="0"/>
        <v>6.5</v>
      </c>
      <c r="K21" s="7"/>
      <c r="L21" s="8">
        <f t="shared" si="2"/>
        <v>0</v>
      </c>
    </row>
    <row r="22" spans="1:12" x14ac:dyDescent="0.25">
      <c r="A22" s="5" t="s">
        <v>46</v>
      </c>
      <c r="B22" s="11" t="s">
        <v>47</v>
      </c>
      <c r="C22" s="11" t="s">
        <v>16</v>
      </c>
      <c r="D22" s="11" t="s">
        <v>44</v>
      </c>
      <c r="E22" s="6" t="s">
        <v>58</v>
      </c>
      <c r="F22" s="4">
        <v>1</v>
      </c>
      <c r="G22" s="4">
        <f t="shared" si="1"/>
        <v>2</v>
      </c>
      <c r="H22" s="6">
        <v>5</v>
      </c>
      <c r="I22" s="7"/>
      <c r="J22" s="12">
        <f t="shared" si="0"/>
        <v>2</v>
      </c>
      <c r="K22" s="7"/>
      <c r="L22" s="8">
        <f t="shared" si="2"/>
        <v>0</v>
      </c>
    </row>
    <row r="23" spans="1:12" x14ac:dyDescent="0.25">
      <c r="A23" s="5" t="s">
        <v>11</v>
      </c>
      <c r="B23" s="11" t="s">
        <v>43</v>
      </c>
      <c r="C23" s="11" t="s">
        <v>48</v>
      </c>
      <c r="D23" s="11" t="s">
        <v>49</v>
      </c>
      <c r="E23" s="6" t="s">
        <v>12</v>
      </c>
      <c r="F23" s="4">
        <v>3</v>
      </c>
      <c r="G23" s="4">
        <f t="shared" si="1"/>
        <v>5.6999999999999993</v>
      </c>
      <c r="H23" s="6">
        <v>2</v>
      </c>
      <c r="I23" s="7"/>
      <c r="J23" s="12">
        <f t="shared" si="0"/>
        <v>17.099999999999998</v>
      </c>
      <c r="K23" s="7"/>
      <c r="L23" s="8">
        <f t="shared" si="2"/>
        <v>0</v>
      </c>
    </row>
    <row r="24" spans="1:12" ht="17.25" x14ac:dyDescent="0.25">
      <c r="A24" s="5" t="s">
        <v>11</v>
      </c>
      <c r="B24" s="11" t="s">
        <v>8</v>
      </c>
      <c r="C24" s="4" t="s">
        <v>9</v>
      </c>
      <c r="D24" s="10" t="s">
        <v>19</v>
      </c>
      <c r="E24" s="6" t="s">
        <v>20</v>
      </c>
      <c r="F24" s="4">
        <v>1</v>
      </c>
      <c r="G24" s="4">
        <f t="shared" si="1"/>
        <v>9.6</v>
      </c>
      <c r="H24" s="6">
        <v>2</v>
      </c>
      <c r="I24" s="7"/>
      <c r="J24" s="12">
        <f t="shared" si="0"/>
        <v>9.6</v>
      </c>
      <c r="K24" s="7"/>
      <c r="L24" s="8">
        <f>J24*K24</f>
        <v>0</v>
      </c>
    </row>
    <row r="25" spans="1:12" x14ac:dyDescent="0.25">
      <c r="A25" s="13" t="s">
        <v>50</v>
      </c>
      <c r="B25" s="14">
        <v>0.99999000000000005</v>
      </c>
      <c r="C25" s="12" t="s">
        <v>51</v>
      </c>
      <c r="D25" s="12" t="s">
        <v>52</v>
      </c>
      <c r="E25" s="12" t="s">
        <v>52</v>
      </c>
      <c r="F25" s="12" t="s">
        <v>52</v>
      </c>
      <c r="G25" s="12">
        <v>2000</v>
      </c>
      <c r="H25" s="12">
        <v>2</v>
      </c>
      <c r="I25" s="18" t="s">
        <v>52</v>
      </c>
      <c r="J25" s="4" t="s">
        <v>52</v>
      </c>
      <c r="K25" s="7"/>
      <c r="L25" s="8">
        <f>K25*G25</f>
        <v>0</v>
      </c>
    </row>
    <row r="26" spans="1:12" x14ac:dyDescent="0.25">
      <c r="A26" s="13" t="s">
        <v>53</v>
      </c>
      <c r="B26" s="12" t="s">
        <v>52</v>
      </c>
      <c r="C26" s="12" t="s">
        <v>16</v>
      </c>
      <c r="D26" s="12" t="s">
        <v>52</v>
      </c>
      <c r="E26" s="12" t="s">
        <v>52</v>
      </c>
      <c r="F26" s="12" t="s">
        <v>52</v>
      </c>
      <c r="G26" s="12">
        <v>100</v>
      </c>
      <c r="H26" s="12">
        <v>2</v>
      </c>
      <c r="I26" s="18" t="s">
        <v>52</v>
      </c>
      <c r="J26" s="4" t="s">
        <v>52</v>
      </c>
      <c r="K26" s="7"/>
      <c r="L26" s="8">
        <f>K26*G26</f>
        <v>0</v>
      </c>
    </row>
    <row r="27" spans="1:12" ht="38.25" x14ac:dyDescent="0.25">
      <c r="A27" s="16" t="s">
        <v>64</v>
      </c>
      <c r="B27" s="18" t="s">
        <v>52</v>
      </c>
      <c r="C27" s="18" t="s">
        <v>52</v>
      </c>
      <c r="D27" s="18" t="s">
        <v>52</v>
      </c>
      <c r="E27" s="18" t="s">
        <v>52</v>
      </c>
      <c r="F27" s="18">
        <v>67</v>
      </c>
      <c r="G27" s="18" t="s">
        <v>52</v>
      </c>
      <c r="H27" s="18" t="s">
        <v>52</v>
      </c>
      <c r="I27" s="18" t="s">
        <v>52</v>
      </c>
      <c r="J27" s="18" t="s">
        <v>52</v>
      </c>
      <c r="K27" s="7"/>
      <c r="L27" s="17">
        <f>K27*F27</f>
        <v>0</v>
      </c>
    </row>
    <row r="28" spans="1:12" x14ac:dyDescent="0.25">
      <c r="A28" s="16" t="s">
        <v>60</v>
      </c>
      <c r="B28" s="4" t="s">
        <v>52</v>
      </c>
      <c r="C28" s="4" t="s">
        <v>16</v>
      </c>
      <c r="D28" s="4">
        <v>5</v>
      </c>
      <c r="E28" s="4" t="s">
        <v>52</v>
      </c>
      <c r="F28" s="4" t="s">
        <v>52</v>
      </c>
      <c r="G28" s="4">
        <v>20</v>
      </c>
      <c r="H28" s="4" t="s">
        <v>52</v>
      </c>
      <c r="I28" s="18" t="s">
        <v>52</v>
      </c>
      <c r="J28" s="18" t="s">
        <v>52</v>
      </c>
      <c r="K28" s="7"/>
      <c r="L28" s="19">
        <f>K28*G28</f>
        <v>0</v>
      </c>
    </row>
    <row r="29" spans="1:12" x14ac:dyDescent="0.25">
      <c r="A29" s="16" t="s">
        <v>60</v>
      </c>
      <c r="B29" s="4" t="s">
        <v>52</v>
      </c>
      <c r="C29" s="4" t="s">
        <v>16</v>
      </c>
      <c r="D29" s="4">
        <v>20</v>
      </c>
      <c r="E29" s="4" t="s">
        <v>52</v>
      </c>
      <c r="F29" s="4" t="s">
        <v>52</v>
      </c>
      <c r="G29" s="4">
        <v>5</v>
      </c>
      <c r="H29" s="4" t="s">
        <v>52</v>
      </c>
      <c r="I29" s="18" t="s">
        <v>52</v>
      </c>
      <c r="J29" s="18" t="s">
        <v>52</v>
      </c>
      <c r="K29" s="7"/>
      <c r="L29" s="19">
        <f>K29*G29</f>
        <v>0</v>
      </c>
    </row>
    <row r="30" spans="1:12" x14ac:dyDescent="0.25">
      <c r="A30" s="16" t="s">
        <v>62</v>
      </c>
      <c r="B30" s="4" t="s">
        <v>52</v>
      </c>
      <c r="C30" s="4" t="s">
        <v>68</v>
      </c>
      <c r="D30" s="4" t="s">
        <v>52</v>
      </c>
      <c r="E30" s="4" t="s">
        <v>52</v>
      </c>
      <c r="F30" s="4" t="s">
        <v>52</v>
      </c>
      <c r="G30" s="4">
        <v>20</v>
      </c>
      <c r="H30" s="4" t="s">
        <v>52</v>
      </c>
      <c r="I30" s="18" t="s">
        <v>52</v>
      </c>
      <c r="J30" s="18" t="s">
        <v>52</v>
      </c>
      <c r="K30" s="7"/>
      <c r="L30" s="19">
        <f>K30*G30</f>
        <v>0</v>
      </c>
    </row>
    <row r="31" spans="1:12" ht="41.25" customHeight="1" x14ac:dyDescent="0.25">
      <c r="A31" s="16" t="s">
        <v>65</v>
      </c>
      <c r="B31" s="18" t="s">
        <v>52</v>
      </c>
      <c r="C31" s="18" t="s">
        <v>68</v>
      </c>
      <c r="D31" s="18" t="s">
        <v>52</v>
      </c>
      <c r="E31" s="18" t="s">
        <v>52</v>
      </c>
      <c r="F31" s="18" t="s">
        <v>52</v>
      </c>
      <c r="G31" s="18">
        <v>20</v>
      </c>
      <c r="H31" s="18" t="s">
        <v>52</v>
      </c>
      <c r="I31" s="18" t="s">
        <v>52</v>
      </c>
      <c r="J31" s="18" t="s">
        <v>52</v>
      </c>
      <c r="K31" s="7"/>
      <c r="L31" s="19">
        <f>K31*G31</f>
        <v>0</v>
      </c>
    </row>
    <row r="32" spans="1:12" ht="15.75" thickBot="1" x14ac:dyDescent="0.3">
      <c r="A32" s="16" t="s">
        <v>61</v>
      </c>
      <c r="B32" s="4" t="s">
        <v>52</v>
      </c>
      <c r="C32" s="4" t="s">
        <v>68</v>
      </c>
      <c r="D32" s="4" t="s">
        <v>52</v>
      </c>
      <c r="E32" s="4" t="s">
        <v>52</v>
      </c>
      <c r="F32" s="4" t="s">
        <v>52</v>
      </c>
      <c r="G32" s="4">
        <v>28</v>
      </c>
      <c r="H32" s="4" t="s">
        <v>52</v>
      </c>
      <c r="I32" s="18" t="s">
        <v>52</v>
      </c>
      <c r="J32" s="21" t="s">
        <v>52</v>
      </c>
      <c r="K32" s="22"/>
      <c r="L32" s="23">
        <f>(K32*G32)*365</f>
        <v>0</v>
      </c>
    </row>
    <row r="33" spans="1:12" ht="15.75" thickBot="1" x14ac:dyDescent="0.3">
      <c r="A33" s="15"/>
      <c r="J33" s="25" t="s">
        <v>54</v>
      </c>
      <c r="K33" s="26"/>
      <c r="L33" s="24">
        <f>SUM(L2:L32)</f>
        <v>0</v>
      </c>
    </row>
  </sheetData>
  <sheetProtection algorithmName="SHA-512" hashValue="rweKC97ItO+IsOXvQIdSBW0qydaQgtSrWE9/rvP1sMGVJ7pPmEQXUTCBuwB1q4eEy8hbXteU4sYSgwBY1QGmHg==" saltValue="GF8G9N5crMZ6t3BDKOhFZQ==" spinCount="100000" sheet="1" objects="1" scenarios="1" formatCells="0" formatColumns="0" formatRows="0"/>
  <protectedRanges>
    <protectedRange sqref="I2:I24 K2:K32" name="Oblast1"/>
  </protectedRanges>
  <mergeCells count="1">
    <mergeCell ref="J33:K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Pastierovič Filip</dc:creator>
  <cp:lastModifiedBy> Iva Mádlová</cp:lastModifiedBy>
  <dcterms:created xsi:type="dcterms:W3CDTF">2020-03-19T21:26:32Z</dcterms:created>
  <dcterms:modified xsi:type="dcterms:W3CDTF">2020-06-11T12:01:42Z</dcterms:modified>
</cp:coreProperties>
</file>