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5416" yWindow="65416" windowWidth="38640" windowHeight="21240" activeTab="1"/>
  </bookViews>
  <sheets>
    <sheet name="Přehled" sheetId="32" r:id="rId1"/>
    <sheet name="VSE" sheetId="47" r:id="rId2"/>
  </sheets>
  <definedNames>
    <definedName name="_xlnm._FilterDatabase" localSheetId="1" hidden="1">'VSE'!$B$10:$J$81</definedName>
    <definedName name="_xlnm.Print_Area" localSheetId="0">'Přehled'!$B$7:$I$18</definedName>
    <definedName name="_xlnm.Print_Area" localSheetId="1">'VSE'!$A$1:$J$81</definedName>
  </definedNames>
  <calcPr calcId="162913"/>
</workbook>
</file>

<file path=xl/sharedStrings.xml><?xml version="1.0" encoding="utf-8"?>
<sst xmlns="http://schemas.openxmlformats.org/spreadsheetml/2006/main" count="349" uniqueCount="111">
  <si>
    <t>č.</t>
  </si>
  <si>
    <t>Zařízení</t>
  </si>
  <si>
    <t>mj.</t>
  </si>
  <si>
    <t>mn.</t>
  </si>
  <si>
    <t>cena / mj.</t>
  </si>
  <si>
    <t>cena / položka</t>
  </si>
  <si>
    <t xml:space="preserve"> popis zařízení</t>
  </si>
  <si>
    <t>záruka</t>
  </si>
  <si>
    <t>ks</t>
  </si>
  <si>
    <t>sada</t>
  </si>
  <si>
    <t>hod</t>
  </si>
  <si>
    <t>CELKOVÁ REKAPITULACE DODÁVKY</t>
  </si>
  <si>
    <t>Celkem bez DPH za dílo</t>
  </si>
  <si>
    <t>Celkový rozpočet AV technika</t>
  </si>
  <si>
    <t>MONTÁŽNÍ MATERIÁL</t>
  </si>
  <si>
    <t>MONTÁŽNÍ PRÁCE</t>
  </si>
  <si>
    <t>PROGRAMOVÁNÍ</t>
  </si>
  <si>
    <t>PROJEKTOR</t>
  </si>
  <si>
    <t>DRŽÁK PROJEKTORU</t>
  </si>
  <si>
    <t>DRŽÁK LCD</t>
  </si>
  <si>
    <t>MÍST. Č.  .</t>
  </si>
  <si>
    <t>kpl</t>
  </si>
  <si>
    <t>PROJEKČNÍ PLÁTNO</t>
  </si>
  <si>
    <t>LCD MONITOR</t>
  </si>
  <si>
    <t>Název stavby:</t>
  </si>
  <si>
    <t>ČESKÁ ZEMĚDĚLSKÁ UNIVERZITA</t>
  </si>
  <si>
    <t>Název objektu:</t>
  </si>
  <si>
    <t>Výukové Centrum Zpracovávání Zem. Produktů FAPPZ</t>
  </si>
  <si>
    <t>Název dílu:</t>
  </si>
  <si>
    <t>AV TECHNOLOGIE</t>
  </si>
  <si>
    <t>AVT</t>
  </si>
  <si>
    <t>Zkratka (označení) dílu:</t>
  </si>
  <si>
    <t>PŘÍPOJNÉ MÍSTO</t>
  </si>
  <si>
    <t>OVLÁDACÍ PANEL</t>
  </si>
  <si>
    <t>REPRO SOUSTAVA</t>
  </si>
  <si>
    <t>pár</t>
  </si>
  <si>
    <t>PC SESTAVA</t>
  </si>
  <si>
    <t xml:space="preserve">Programovábní řídícího systému a připojené AV techniky </t>
  </si>
  <si>
    <t>POLICE</t>
  </si>
  <si>
    <t>1.10A</t>
  </si>
  <si>
    <t>PC ALL in One</t>
  </si>
  <si>
    <t>MEDIA PLAYER</t>
  </si>
  <si>
    <t>KABELÁŽ</t>
  </si>
  <si>
    <t xml:space="preserve">Propojovací kabeláž HDMI, SF/FTP, konektory, svorky </t>
  </si>
  <si>
    <t xml:space="preserve">Protažení kabeláže, instalace koncových prvků, oživení a nastavení systému, </t>
  </si>
  <si>
    <t xml:space="preserve">Protažení kabeláže, instalace koncových prvků, oživení a nastavení systému,  
</t>
  </si>
  <si>
    <t>Ostatní drobný montážní a spojovací materiál,
drobný elektro materiál - relé, montážní krabičky apod.</t>
  </si>
  <si>
    <t>2.26</t>
  </si>
  <si>
    <t>1.02, 2.02, 3.02, 4.02</t>
  </si>
  <si>
    <t>ostatní</t>
  </si>
  <si>
    <r>
      <rPr>
        <b/>
        <sz val="10"/>
        <rFont val="Calibri"/>
        <family val="2"/>
        <scheme val="minor"/>
      </rPr>
      <t>3chip LCD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laserovy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projektor</t>
    </r>
    <r>
      <rPr>
        <sz val="10"/>
        <rFont val="Calibri"/>
        <family val="2"/>
        <scheme val="minor"/>
      </rPr>
      <t xml:space="preserve"> s vykonem min. </t>
    </r>
    <r>
      <rPr>
        <b/>
        <sz val="10"/>
        <rFont val="Calibri"/>
        <family val="2"/>
        <scheme val="minor"/>
      </rPr>
      <t>5000 ANSI</t>
    </r>
    <r>
      <rPr>
        <sz val="10"/>
        <rFont val="Calibri"/>
        <family val="2"/>
        <scheme val="minor"/>
      </rPr>
      <t xml:space="preserve"> lumen, nativni rozliseni min. </t>
    </r>
    <r>
      <rPr>
        <b/>
        <sz val="10"/>
        <rFont val="Calibri"/>
        <family val="2"/>
        <scheme val="minor"/>
      </rPr>
      <t>1920 x 1200 bodů</t>
    </r>
    <r>
      <rPr>
        <sz val="10"/>
        <rFont val="Calibri"/>
        <family val="2"/>
        <scheme val="minor"/>
      </rPr>
      <t xml:space="preserve">, kontrast min. </t>
    </r>
    <r>
      <rPr>
        <b/>
        <sz val="10"/>
        <rFont val="Calibri"/>
        <family val="2"/>
        <scheme val="minor"/>
      </rPr>
      <t>2.800.000:1</t>
    </r>
    <r>
      <rPr>
        <sz val="10"/>
        <rFont val="Calibri"/>
        <family val="2"/>
        <scheme val="minor"/>
      </rPr>
      <t xml:space="preserve">, Vstupy: min. </t>
    </r>
    <r>
      <rPr>
        <b/>
        <sz val="10"/>
        <rFont val="Calibri"/>
        <family val="2"/>
        <scheme val="minor"/>
      </rPr>
      <t xml:space="preserve">2x HDMI </t>
    </r>
    <r>
      <rPr>
        <sz val="10"/>
        <rFont val="Calibri"/>
        <family val="2"/>
        <scheme val="minor"/>
      </rPr>
      <t xml:space="preserve">(4K kompatibilni), 1x HDbaseT(4K kompatibilni), </t>
    </r>
    <r>
      <rPr>
        <b/>
        <sz val="10"/>
        <rFont val="Calibri"/>
        <family val="2"/>
        <scheme val="minor"/>
      </rPr>
      <t xml:space="preserve"> 1x LAN</t>
    </r>
    <r>
      <rPr>
        <sz val="10"/>
        <rFont val="Calibri"/>
        <family val="2"/>
        <scheme val="minor"/>
      </rPr>
      <t xml:space="preserve"> (samostatny, ne sdileny s HDbaseT) projekcni pomer maximalne 1,1:1 nebo kratsi,  vertikalni posun objektivu min 0-+42%, horizontalni min. ±20 %, vzdálená zpráva pro monitoring a centrální ovládání projektoru (kompatibilní pro všechny dodané projektory)</t>
    </r>
  </si>
  <si>
    <t>2020.07</t>
  </si>
  <si>
    <t>Datum zpracování dokumentace:</t>
  </si>
  <si>
    <t>KS</t>
  </si>
  <si>
    <t>ADAPTER HDMI</t>
  </si>
  <si>
    <t>Set redukcí na HDMI kabel pro připojení různých zařízení: DP/HDMI, miniDP/HDMI, miniHDMI/HDMI, USB-C/HDMI</t>
  </si>
  <si>
    <t>Multimediální Full HD síťový přehrávač, HDMI, LAN, Micro SD, GPIO, audio, USB, ovládací SW ZDARMA v rámci dodávky HW</t>
  </si>
  <si>
    <t xml:space="preserve">Sklopná dřevěná police 400 x 500 mm
 </t>
  </si>
  <si>
    <t xml:space="preserve">Nástěnné přípojné místo HDMI, vč. montážní krabičky
 </t>
  </si>
  <si>
    <t xml:space="preserve">Programovábní řídícího systému a připojené AV techniky 
 </t>
  </si>
  <si>
    <t xml:space="preserve">Propojovací kabeláž HDMI, SF/FTP, konektory, svorky 
 </t>
  </si>
  <si>
    <t>2.15a</t>
  </si>
  <si>
    <t>1.55, 3.13, 2.15b</t>
  </si>
  <si>
    <t>Senzorická laboratoř</t>
  </si>
  <si>
    <t>Chodba (projekce přednášky)</t>
  </si>
  <si>
    <t>Učebna</t>
  </si>
  <si>
    <t>Informační systém na chodbách v rámci sítě BrightSign</t>
  </si>
  <si>
    <t>Malá učebna + Salonek + Kancelář ředitele</t>
  </si>
  <si>
    <t>All in One PC pro kanceláře + ostatní</t>
  </si>
  <si>
    <t>SOUNDBAR</t>
  </si>
  <si>
    <t>0.26, 1.12, 1.27, 2.07, 3.23</t>
  </si>
  <si>
    <t>AUDIO ZESILOVAČ</t>
  </si>
  <si>
    <t>2.25, 3.10, 3.35, 4.23</t>
  </si>
  <si>
    <t>Učebny + zasedací místnost 3.10</t>
  </si>
  <si>
    <t>Denní místnost + kanceláře</t>
  </si>
  <si>
    <t>KOORDINACE</t>
  </si>
  <si>
    <t>Koordinace zakázky a doprava.</t>
  </si>
  <si>
    <t xml:space="preserve">Protažení kabeláže, instalace koncových prvků, oživení a nastavení systému, napojení a zprovoznění systému Digital Signage
</t>
  </si>
  <si>
    <t>Přípojné místo do katedry, minimální konektivita: 1x 230VAC, 1 x USB-A,
Vytahovací kabely 1x HDMI, 1x LAN RJ-45, 1x audio jack 3.5 mm</t>
  </si>
  <si>
    <t>PC ALL in One dotyk.</t>
  </si>
  <si>
    <r>
      <t xml:space="preserve">0.26, 1.12, 1.27, </t>
    </r>
    <r>
      <rPr>
        <sz val="9"/>
        <color rgb="FFFF0000"/>
        <rFont val="Calibri"/>
        <family val="2"/>
        <scheme val="minor"/>
      </rPr>
      <t>2.07</t>
    </r>
    <r>
      <rPr>
        <sz val="9"/>
        <rFont val="Calibri"/>
        <family val="2"/>
        <scheme val="minor"/>
      </rPr>
      <t>, 3.23</t>
    </r>
  </si>
  <si>
    <t>Multimediální Full HD síťový přehrávač, HDMI, LAN, Micro SD, GPIO, audio, USB, ovládací SW ZDARMA v rámci dodávky HW, (6x jiná lokalita)</t>
  </si>
  <si>
    <t>Ostatní drobný montážní a spojovací materiál, LAN Switch 8x portů,
drobný elektro materiál - relé, montážní krabičky apod.</t>
  </si>
  <si>
    <t>AV PŘEVODNÍK</t>
  </si>
  <si>
    <t>Řídící systém s ovládacím tlačítkovým panelem, minimálně: 1x obou-směrný port RS232, LAN port RJ-45 pro řízení AV techniky, 1x IR/Serial, 2x relé, 1x I/O, min. 10x funkčních tlačítek + ovládací kolečko hlasitosti, možnost tvorby maker</t>
  </si>
  <si>
    <t>Řídící systém s ovládacím tlačítkovým panelem, minimálně: 1x obou-směrný port RS232 nebo LAN port RJ-45, 1x IR/Serial, min. 6x funkčních posvětlených tlačítek, možnost tvorby maker</t>
  </si>
  <si>
    <t>Sounbar o min. výkonu 30W (15W na kanál, stereo), frekvenční rozsah 100 Hz to 20 kHz, automatické vypnutí bez příchozího signálu, Citlivost: 83-90dB/1W/1m, rozměry v rozmení 100-103 x 11-12 x 6-8 cm, hmotnost 3,6 kg, vstupy: 1x stereo nesymetrický, 1x symetrický nebo HDMI digital</t>
  </si>
  <si>
    <t>Aktivní set 2ks min. dvoupásmových reproduktorů 2 x 30W, Frekvenční rozsah: 80 Hz - 20 kHz, SPL 1 W / 1 m: 86-88 dB, 1x 5.25" + 1x 1", 
vstupy min.: 1x stereo symetrický, 1x stereo nesymetrický</t>
  </si>
  <si>
    <t>Převodník HDMI na HDBaseT pro vedení AV signálu na dlouhé vzdálenosti do 70m. Dle volby zákazníka při instalaci v provedení box nebo WallPlate pro připojení na stole. Vtupy: 1x HDMI, výstupy:1x HDBaseT (RJ45).
Podpora rozlišení min. UHD 3.840 x 2.160 bodů,</t>
  </si>
  <si>
    <t>Nabízený model</t>
  </si>
  <si>
    <r>
      <t xml:space="preserve">LCD panel 75" (190 cm), Rozlišení min.: 4K 3840 x 2160 bodů, Typ panelu: </t>
    </r>
    <r>
      <rPr>
        <b/>
        <sz val="10"/>
        <rFont val="Calibri"/>
        <family val="2"/>
        <scheme val="minor"/>
      </rPr>
      <t>IPS/LED</t>
    </r>
    <r>
      <rPr>
        <sz val="10"/>
        <rFont val="Calibri"/>
        <family val="2"/>
        <scheme val="minor"/>
      </rPr>
      <t>, Jas: min. 500 cd/m², Kontrast min. 1200:1, Vstupy min.: 4x HDMI, Displayport IN/OUT, LAN, RS232, 2x USB-A, 1x USB-C, SDM slot, vestavěná WiFI, Podpora provozu horizontálně i vertikálně. Certifikace pro provoz 24/7, max. hmotnost 38 kg, spotřeba max. 350 W, vestavěné reproduktory o výkonu min. 24 W.</t>
    </r>
  </si>
  <si>
    <r>
      <t xml:space="preserve">LCD panel 55" (139 cm), Rozlišení min.:4K 3840 x 2160 bodů, Typ panelu: </t>
    </r>
    <r>
      <rPr>
        <b/>
        <sz val="10"/>
        <rFont val="Calibri"/>
        <family val="2"/>
        <scheme val="minor"/>
      </rPr>
      <t>IPS/LED</t>
    </r>
    <r>
      <rPr>
        <sz val="10"/>
        <rFont val="Calibri"/>
        <family val="2"/>
        <scheme val="minor"/>
      </rPr>
      <t>, Jas min: 500 cd/m², Vstupy min: 2x HDMI, DVI-D, Displayport IN/OUT, LAN, RS232 IN/OUT, 2x USB-A (DC 5 V/2A, DC 5 V/1A (podpora USB 3.0), HDBaseT-LAN (samostatně mimo LAN), SDM slot, provozní teplota min. 0 - 40 stupňů celsia. Podpora provozu horizontálně i vertikálně. Certifikace 24/7, Podpora Quad zobrazení - až 4x vstupy v sestavě 2x2, hmotnost max 25,5 kg</t>
    </r>
  </si>
  <si>
    <t>Fixní kovový držák, nízkoprofilový, na LCD o úhlopříčce 55"– 80"  (140 - 203 cm), nosnost min. 70 kg, VESA uchycení min 600 x 400 mm</t>
  </si>
  <si>
    <t>Fixní kovový držák, nízkoprofilový, na LCD o úhlopříčce 40"– 70",
nosnost min. 80 kg, VESA uchycení min. 400 x 400 mm</t>
  </si>
  <si>
    <t>Teleskopická držák do podhledu s výsuvem min. 55 - 85 cm, Nosnost min. 15 kg,
vedení kabelů uvnitř konzole, bezpečnostní pojistka proti odcizení</t>
  </si>
  <si>
    <t>Nastavitelný držák pro malá LCD do úhlopříčky 26", nosnost min. 15 kg, VESA uchyceni min. 100 x 100 mm, kloub: náklon min. ±10°, natáčení min. 60°</t>
  </si>
  <si>
    <t>Fixní kovový držák, nízkoprofilový, na LCD o úhlopříčce 40"– 70",
nosnost min. 80 kg, VESA min. 400 x 400 mm</t>
  </si>
  <si>
    <t>Rámové projekční plátno o rozměru 250 x 160 cm (tolerance +/- 5 cm a projekční ploše 240 x 150 cm (tolerance +/- 5 cm), černý rám z hliníkových profilů, matně bílý vypínatelná povrch s úchyty na patenty</t>
  </si>
  <si>
    <t>Audio zesilovač s možností umístění do podhledu, třída D, ovládání přes řídicí systém po LAN nebo RS-232, celkový výkon min. 160 W @ 100 V,  vstupy: 1x symetrický, 1x nesymetrický</t>
  </si>
  <si>
    <t>Dvoupásmový  stropní reproduktor 8"+1", frekvenční rozsah 42 Hz - 20 kHz, min. 16 W / 100V, citlivost 86-89dB @ 1W/1m, bílé provedení</t>
  </si>
  <si>
    <t>Celkem bez DPH</t>
  </si>
  <si>
    <t>Celkem s DPH</t>
  </si>
  <si>
    <t>Celkem za oddíl bez DPH</t>
  </si>
  <si>
    <t>Celkem za oddíl s DPH</t>
  </si>
  <si>
    <t xml:space="preserve"> Popis zařízení</t>
  </si>
  <si>
    <t>Cena / položka</t>
  </si>
  <si>
    <t>Cena / mj.</t>
  </si>
  <si>
    <t>CELKEM</t>
  </si>
  <si>
    <t>Minimální požadavky na miniPC: Case - NUC, Procesor - 4x jádro, výkon PassMark min. 7200 bodů, Paměť min. 8GB DDR4 2400MHz  RAM, rozšiřitelná = volný slot, Pevný disk - min 250GB SSD, Klávesnice drátová pro běžný kancelářský operační systém s numerickou částí, Myš drátová optická nebo laserová se 2 tlačítky a kolečkem (notebooková velikost myši je nepřípustná), Síťová karta integrovaná - připojení min.1 Gbps, Grafika- výkon min. PassMark 1000 bodů, integrovaná zvuková karta postačující pro běžné ozvučení, Porty: min. 4 USB 3.0, min 1x  HDMI dále pak DP nebo HDMI, 1x zvukový výstup, 1x RJ-45, podkladová licence standardního kancelářského operačního systému připojitelného do domény ČZU, Záruční a servisní podmínky min. 36 měsíců, odezva NBD On-Site</t>
  </si>
  <si>
    <t>Minimální požadavky na AllInOne PC: Procesor min. 4x jádro - min. výkon PassMark min. 7200 bodů, Paměť min. 8GB DDR4 2400MHz  RAM, Pevný disk min 240GB SSD + 1TB HDD  nebo 500GB SSD, Klávesnice drátová pro běžný kancelářský operační systém s numerickou částí, Myš drátová optická nebo laserová myš s 2 tlačítky a kolečkem (notebooková velikost myši je nepřípustná) , Síťová karta integrovaná umožňující připojení rychlostí min. 1 Gbps, Grafika min. požadovaný výkon PassMark 1000 bodů, integrovaná zvuková karta postačující pro běžné ozvučení počítače, Porty: 1x zvukový výstup, 1x RJ-45, Reproduktory vestavné, podkladová licence standardního kancelářského operačního systému připojitelného do domény ČZU, Monitor Úhlopříčka min. 23,8", Rozlišení min. 1920 x 1080 (Full HD), Konektory: min. 1x HDMI, volitelně 1x DisplayPort, min. 3x USB 3.0, Ergonomické funkce: možnost natáčení a náklapění obrazovky, montáž adaptér VESA, Záruční a servisní podmínky min. 36 měsíců, odezva NBD On-Site</t>
  </si>
  <si>
    <t>Minimální požadavky na dotykové AllInOne PC: Procesor min. 4x jádro - min. výkon PassMark min. 5400 bodů, Paměť min. 8GB DDR4 2400MHz  RAM, Pevný disk min 250GB SSD, Klávesnice drátová pro běžný kancelářský operační systém s numerickou částí, Myš drátová optická nebo laserová myš s 2 tlačítky a kolečkem (notebooková velikost myši je nepřípustná) , Síťová karta integrovaná umožňující připojení rychlostí min. 1 Gbps, Grafika min. požadovaný výkon PassMark 1000 bodů, integrovaná zvuková karta postačující pro běžné ozvučení počítače, Porty: 1x zvukový výstup, 1x RJ-45, Reproduktory vestavné, podkladová licence standardního kancelářského operačního systému připojitelného do domény ČZU, Monitor Úhlopříčka min. 23,8", Rozlišení min. 1920 x 1080 (Full HD) dotykový, Konektory: min. 1x HDMI, volitelně 1x DisplayPort, min. 3x USB 3.0, Ergonomické funkce: možnost natáčení a náklapění obrazovky, montáž adaptér VESA, Záruční a servisní podmínky min. 36 měsíců, odezva NBD On-Site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</si>
</sst>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  <numFmt numFmtId="165" formatCode="#,##0.0"/>
    <numFmt numFmtId="166" formatCode="#,##0.\-\ "/>
    <numFmt numFmtId="167" formatCode="_-* #,##0\ &quot;Kč&quot;_-;\-* #,##0\ &quot;Kč&quot;_-;_-* &quot;-&quot;??\ &quot;Kč&quot;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HelveticaNewE"/>
      <family val="2"/>
    </font>
    <font>
      <b/>
      <i/>
      <sz val="10"/>
      <color indexed="9"/>
      <name val="Albertus Medium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56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b/>
      <i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2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B8E1A9"/>
        <bgColor indexed="64"/>
      </patternFill>
    </fill>
    <fill>
      <patternFill patternType="solid">
        <fgColor rgb="FFC9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/>
      <right style="hair"/>
      <top style="thin"/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38" fontId="6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8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" fontId="8" fillId="0" borderId="0">
      <alignment/>
      <protection/>
    </xf>
    <xf numFmtId="165" fontId="9" fillId="0" borderId="0" applyFill="0" applyBorder="0" applyProtection="0">
      <alignment horizontal="right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0" fillId="2" borderId="1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 applyFont="0">
      <alignment/>
      <protection/>
    </xf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49" fontId="0" fillId="0" borderId="3">
      <alignment horizontal="left" vertical="center" wrapText="1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5">
    <xf numFmtId="0" fontId="0" fillId="0" borderId="0" xfId="0"/>
    <xf numFmtId="0" fontId="22" fillId="4" borderId="0" xfId="0" applyFont="1" applyFill="1" applyBorder="1"/>
    <xf numFmtId="0" fontId="20" fillId="4" borderId="0" xfId="0" applyFont="1" applyFill="1" applyBorder="1"/>
    <xf numFmtId="0" fontId="18" fillId="4" borderId="0" xfId="0" applyFont="1" applyFill="1" applyBorder="1"/>
    <xf numFmtId="0" fontId="18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18" fillId="5" borderId="0" xfId="0" applyFont="1" applyFill="1" applyBorder="1"/>
    <xf numFmtId="0" fontId="14" fillId="4" borderId="0" xfId="0" applyFont="1" applyFill="1"/>
    <xf numFmtId="0" fontId="14" fillId="4" borderId="0" xfId="0" applyFont="1" applyFill="1" applyAlignment="1">
      <alignment horizontal="center" vertical="center"/>
    </xf>
    <xf numFmtId="0" fontId="19" fillId="5" borderId="0" xfId="0" applyFont="1" applyFill="1" applyBorder="1"/>
    <xf numFmtId="0" fontId="23" fillId="6" borderId="0" xfId="0" applyFont="1" applyFill="1" applyBorder="1" applyAlignment="1">
      <alignment horizontal="center"/>
    </xf>
    <xf numFmtId="0" fontId="18" fillId="6" borderId="0" xfId="0" applyFont="1" applyFill="1" applyBorder="1"/>
    <xf numFmtId="0" fontId="14" fillId="6" borderId="0" xfId="0" applyFont="1" applyFill="1" applyBorder="1" applyAlignment="1">
      <alignment horizontal="center"/>
    </xf>
    <xf numFmtId="4" fontId="14" fillId="6" borderId="0" xfId="0" applyNumberFormat="1" applyFont="1" applyFill="1" applyBorder="1" applyAlignment="1">
      <alignment horizontal="right"/>
    </xf>
    <xf numFmtId="4" fontId="18" fillId="6" borderId="0" xfId="0" applyNumberFormat="1" applyFont="1" applyFill="1" applyBorder="1" applyAlignment="1">
      <alignment horizontal="right"/>
    </xf>
    <xf numFmtId="164" fontId="18" fillId="6" borderId="0" xfId="0" applyNumberFormat="1" applyFont="1" applyFill="1" applyBorder="1" applyAlignment="1">
      <alignment horizontal="right"/>
    </xf>
    <xf numFmtId="164" fontId="24" fillId="7" borderId="0" xfId="0" applyNumberFormat="1" applyFont="1" applyFill="1" applyBorder="1" applyAlignment="1">
      <alignment horizontal="left"/>
    </xf>
    <xf numFmtId="0" fontId="19" fillId="7" borderId="0" xfId="0" applyFont="1" applyFill="1" applyBorder="1"/>
    <xf numFmtId="0" fontId="18" fillId="7" borderId="0" xfId="0" applyFont="1" applyFill="1" applyBorder="1"/>
    <xf numFmtId="0" fontId="26" fillId="8" borderId="4" xfId="0" applyFont="1" applyFill="1" applyBorder="1" applyAlignment="1">
      <alignment horizontal="justify" vertical="center"/>
    </xf>
    <xf numFmtId="0" fontId="26" fillId="8" borderId="4" xfId="0" applyFont="1" applyFill="1" applyBorder="1" applyAlignment="1">
      <alignment horizontal="center" vertical="center"/>
    </xf>
    <xf numFmtId="4" fontId="26" fillId="8" borderId="4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0" applyFont="1" applyBorder="1"/>
    <xf numFmtId="0" fontId="20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4" fontId="27" fillId="7" borderId="0" xfId="0" applyNumberFormat="1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vertical="center"/>
    </xf>
    <xf numFmtId="0" fontId="21" fillId="8" borderId="6" xfId="0" applyFont="1" applyFill="1" applyBorder="1" applyAlignment="1">
      <alignment horizontal="center" vertical="center"/>
    </xf>
    <xf numFmtId="42" fontId="21" fillId="8" borderId="6" xfId="0" applyNumberFormat="1" applyFont="1" applyFill="1" applyBorder="1" applyAlignment="1">
      <alignment horizontal="right" vertical="center"/>
    </xf>
    <xf numFmtId="42" fontId="16" fillId="8" borderId="7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right" vertical="center"/>
    </xf>
    <xf numFmtId="0" fontId="21" fillId="4" borderId="3" xfId="0" applyFont="1" applyFill="1" applyBorder="1" applyAlignment="1">
      <alignment horizontal="left" vertical="center" indent="1"/>
    </xf>
    <xf numFmtId="0" fontId="21" fillId="7" borderId="3" xfId="0" applyFont="1" applyFill="1" applyBorder="1" applyAlignment="1">
      <alignment horizontal="center" vertical="center"/>
    </xf>
    <xf numFmtId="0" fontId="21" fillId="4" borderId="3" xfId="44" applyFont="1" applyFill="1" applyBorder="1" applyAlignment="1" applyProtection="1">
      <alignment horizontal="left" vertical="center" indent="1"/>
      <protection/>
    </xf>
    <xf numFmtId="42" fontId="18" fillId="4" borderId="0" xfId="0" applyNumberFormat="1" applyFont="1" applyFill="1" applyBorder="1" applyAlignment="1">
      <alignment horizontal="right"/>
    </xf>
    <xf numFmtId="3" fontId="22" fillId="4" borderId="0" xfId="0" applyNumberFormat="1" applyFont="1" applyFill="1" applyBorder="1" applyAlignment="1">
      <alignment horizontal="left"/>
    </xf>
    <xf numFmtId="0" fontId="18" fillId="5" borderId="0" xfId="0" applyFont="1" applyFill="1" applyBorder="1" applyAlignment="1">
      <alignment horizontal="center"/>
    </xf>
    <xf numFmtId="0" fontId="26" fillId="8" borderId="5" xfId="0" applyFont="1" applyFill="1" applyBorder="1" applyAlignment="1">
      <alignment horizontal="left" vertical="center"/>
    </xf>
    <xf numFmtId="0" fontId="14" fillId="10" borderId="8" xfId="0" applyFont="1" applyFill="1" applyBorder="1" applyAlignment="1">
      <alignment horizontal="center" vertical="center"/>
    </xf>
    <xf numFmtId="3" fontId="22" fillId="4" borderId="0" xfId="0" applyNumberFormat="1" applyFont="1" applyFill="1" applyBorder="1" applyAlignment="1">
      <alignment horizontal="left" vertical="top"/>
    </xf>
    <xf numFmtId="3" fontId="18" fillId="4" borderId="0" xfId="0" applyNumberFormat="1" applyFont="1" applyFill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49" fontId="14" fillId="11" borderId="8" xfId="0" applyNumberFormat="1" applyFont="1" applyFill="1" applyBorder="1" applyAlignment="1">
      <alignment horizontal="center" vertical="center"/>
    </xf>
    <xf numFmtId="49" fontId="14" fillId="12" borderId="8" xfId="0" applyNumberFormat="1" applyFont="1" applyFill="1" applyBorder="1" applyAlignment="1">
      <alignment horizontal="center" vertical="center"/>
    </xf>
    <xf numFmtId="49" fontId="14" fillId="13" borderId="8" xfId="0" applyNumberFormat="1" applyFont="1" applyFill="1" applyBorder="1" applyAlignment="1">
      <alignment horizontal="center" vertical="center" wrapText="1"/>
    </xf>
    <xf numFmtId="49" fontId="14" fillId="14" borderId="8" xfId="0" applyNumberFormat="1" applyFont="1" applyFill="1" applyBorder="1" applyAlignment="1">
      <alignment horizontal="center" vertical="center" wrapText="1"/>
    </xf>
    <xf numFmtId="49" fontId="14" fillId="15" borderId="8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vertical="center"/>
    </xf>
    <xf numFmtId="0" fontId="14" fillId="0" borderId="7" xfId="80" applyFont="1" applyBorder="1" applyAlignment="1">
      <alignment horizontal="justify" vertical="top" wrapText="1"/>
      <protection/>
    </xf>
    <xf numFmtId="0" fontId="14" fillId="4" borderId="3" xfId="0" applyFont="1" applyFill="1" applyBorder="1" applyAlignment="1">
      <alignment horizontal="justify" vertical="top" wrapText="1"/>
    </xf>
    <xf numFmtId="0" fontId="14" fillId="5" borderId="3" xfId="0" applyFont="1" applyFill="1" applyBorder="1" applyAlignment="1">
      <alignment horizontal="justify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4" fillId="0" borderId="3" xfId="0" applyNumberFormat="1" applyFont="1" applyFill="1" applyBorder="1" applyAlignment="1">
      <alignment horizontal="justify" vertical="top" wrapText="1"/>
    </xf>
    <xf numFmtId="0" fontId="14" fillId="5" borderId="3" xfId="0" applyNumberFormat="1" applyFont="1" applyFill="1" applyBorder="1" applyAlignment="1">
      <alignment horizontal="justify" vertical="top" wrapText="1"/>
    </xf>
    <xf numFmtId="0" fontId="17" fillId="5" borderId="0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49" fontId="19" fillId="16" borderId="8" xfId="0" applyNumberFormat="1" applyFont="1" applyFill="1" applyBorder="1" applyAlignment="1">
      <alignment horizontal="center" vertical="center" wrapText="1"/>
    </xf>
    <xf numFmtId="49" fontId="14" fillId="17" borderId="8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 vertical="top"/>
    </xf>
    <xf numFmtId="0" fontId="14" fillId="4" borderId="3" xfId="80" applyFont="1" applyFill="1" applyBorder="1" applyAlignment="1">
      <alignment horizontal="left" vertical="top" wrapText="1"/>
      <protection/>
    </xf>
    <xf numFmtId="0" fontId="14" fillId="0" borderId="3" xfId="0" applyFont="1" applyFill="1" applyBorder="1" applyAlignment="1">
      <alignment horizontal="center" vertical="top"/>
    </xf>
    <xf numFmtId="3" fontId="14" fillId="4" borderId="3" xfId="0" applyNumberFormat="1" applyFont="1" applyFill="1" applyBorder="1" applyAlignment="1">
      <alignment horizontal="right" vertical="top"/>
    </xf>
    <xf numFmtId="0" fontId="14" fillId="5" borderId="3" xfId="0" applyFont="1" applyFill="1" applyBorder="1" applyAlignment="1">
      <alignment horizontal="justify" vertical="top"/>
    </xf>
    <xf numFmtId="0" fontId="14" fillId="0" borderId="3" xfId="0" applyFont="1" applyFill="1" applyBorder="1" applyAlignment="1">
      <alignment horizontal="justify" vertical="top"/>
    </xf>
    <xf numFmtId="0" fontId="14" fillId="5" borderId="3" xfId="0" applyFont="1" applyFill="1" applyBorder="1" applyAlignment="1">
      <alignment horizontal="center" vertical="top"/>
    </xf>
    <xf numFmtId="0" fontId="14" fillId="4" borderId="8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4" borderId="7" xfId="80" applyFont="1" applyFill="1" applyBorder="1" applyAlignment="1">
      <alignment horizontal="justify" vertical="top" wrapText="1"/>
      <protection/>
    </xf>
    <xf numFmtId="0" fontId="14" fillId="4" borderId="3" xfId="0" applyFont="1" applyFill="1" applyBorder="1" applyAlignment="1">
      <alignment horizontal="justify" vertical="top"/>
    </xf>
    <xf numFmtId="3" fontId="14" fillId="18" borderId="7" xfId="0" applyNumberFormat="1" applyFont="1" applyFill="1" applyBorder="1" applyAlignment="1">
      <alignment horizontal="right" vertical="top"/>
    </xf>
    <xf numFmtId="3" fontId="14" fillId="18" borderId="3" xfId="0" applyNumberFormat="1" applyFont="1" applyFill="1" applyBorder="1" applyAlignment="1">
      <alignment horizontal="right" vertical="top"/>
    </xf>
    <xf numFmtId="0" fontId="14" fillId="18" borderId="3" xfId="0" applyFont="1" applyFill="1" applyBorder="1" applyAlignment="1">
      <alignment horizontal="justify" vertical="top" wrapText="1"/>
    </xf>
    <xf numFmtId="0" fontId="14" fillId="19" borderId="3" xfId="0" applyFont="1" applyFill="1" applyBorder="1" applyAlignment="1">
      <alignment horizontal="justify" vertical="top"/>
    </xf>
    <xf numFmtId="0" fontId="14" fillId="19" borderId="3" xfId="0" applyFont="1" applyFill="1" applyBorder="1" applyAlignment="1">
      <alignment horizontal="justify" vertical="top" wrapText="1"/>
    </xf>
    <xf numFmtId="0" fontId="14" fillId="18" borderId="3" xfId="0" applyFont="1" applyFill="1" applyBorder="1" applyAlignment="1">
      <alignment horizontal="justify" vertical="top"/>
    </xf>
    <xf numFmtId="0" fontId="26" fillId="8" borderId="4" xfId="0" applyFont="1" applyFill="1" applyBorder="1" applyAlignment="1">
      <alignment horizontal="left" vertical="center"/>
    </xf>
    <xf numFmtId="0" fontId="26" fillId="8" borderId="8" xfId="0" applyFont="1" applyFill="1" applyBorder="1" applyAlignment="1">
      <alignment horizontal="center" vertical="center" wrapText="1"/>
    </xf>
    <xf numFmtId="3" fontId="30" fillId="20" borderId="5" xfId="0" applyNumberFormat="1" applyFont="1" applyFill="1" applyBorder="1" applyAlignment="1">
      <alignment horizontal="right" vertical="top"/>
    </xf>
    <xf numFmtId="3" fontId="30" fillId="21" borderId="9" xfId="0" applyNumberFormat="1" applyFont="1" applyFill="1" applyBorder="1" applyAlignment="1">
      <alignment horizontal="right" vertical="top"/>
    </xf>
    <xf numFmtId="167" fontId="30" fillId="20" borderId="7" xfId="88" applyNumberFormat="1" applyFont="1" applyFill="1" applyBorder="1" applyAlignment="1">
      <alignment vertical="center"/>
    </xf>
    <xf numFmtId="167" fontId="30" fillId="21" borderId="10" xfId="88" applyNumberFormat="1" applyFont="1" applyFill="1" applyBorder="1" applyAlignment="1">
      <alignment vertical="center"/>
    </xf>
    <xf numFmtId="3" fontId="32" fillId="20" borderId="5" xfId="0" applyNumberFormat="1" applyFont="1" applyFill="1" applyBorder="1" applyAlignment="1">
      <alignment horizontal="right" vertical="top"/>
    </xf>
    <xf numFmtId="3" fontId="32" fillId="21" borderId="9" xfId="0" applyNumberFormat="1" applyFont="1" applyFill="1" applyBorder="1" applyAlignment="1">
      <alignment horizontal="right" vertical="top"/>
    </xf>
    <xf numFmtId="42" fontId="32" fillId="20" borderId="7" xfId="87" applyNumberFormat="1" applyFont="1" applyFill="1" applyBorder="1" applyAlignment="1">
      <alignment horizontal="center" vertical="center"/>
    </xf>
    <xf numFmtId="42" fontId="32" fillId="21" borderId="10" xfId="87" applyNumberFormat="1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4" fontId="33" fillId="8" borderId="4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justify" vertical="center"/>
    </xf>
    <xf numFmtId="3" fontId="14" fillId="18" borderId="3" xfId="0" applyNumberFormat="1" applyFont="1" applyFill="1" applyBorder="1" applyAlignment="1">
      <alignment horizontal="right" vertical="center"/>
    </xf>
    <xf numFmtId="3" fontId="14" fillId="4" borderId="3" xfId="0" applyNumberFormat="1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justify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justify" vertical="center"/>
    </xf>
    <xf numFmtId="3" fontId="14" fillId="18" borderId="0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justify" vertical="center" wrapText="1"/>
    </xf>
    <xf numFmtId="49" fontId="14" fillId="15" borderId="0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 applyAlignment="1">
      <alignment vertical="center"/>
    </xf>
    <xf numFmtId="0" fontId="21" fillId="0" borderId="11" xfId="0" applyFont="1" applyBorder="1" applyAlignment="1">
      <alignment horizontal="left" vertical="center" wrapText="1" indent="1" shrinkToFit="1"/>
    </xf>
    <xf numFmtId="0" fontId="21" fillId="0" borderId="12" xfId="0" applyFont="1" applyBorder="1" applyAlignment="1">
      <alignment horizontal="left" vertical="center" wrapText="1" indent="1" shrinkToFit="1"/>
    </xf>
    <xf numFmtId="0" fontId="16" fillId="0" borderId="12" xfId="0" applyFont="1" applyBorder="1" applyAlignment="1">
      <alignment horizontal="left" vertical="center" wrapText="1" indent="1" shrinkToFit="1"/>
    </xf>
    <xf numFmtId="0" fontId="16" fillId="0" borderId="13" xfId="0" applyFont="1" applyBorder="1" applyAlignment="1">
      <alignment horizontal="left" vertical="center" wrapText="1" indent="1" shrinkToFit="1"/>
    </xf>
    <xf numFmtId="0" fontId="21" fillId="0" borderId="14" xfId="0" applyFont="1" applyBorder="1" applyAlignment="1">
      <alignment horizontal="left" vertical="center" indent="1"/>
    </xf>
    <xf numFmtId="0" fontId="21" fillId="0" borderId="15" xfId="0" applyFont="1" applyBorder="1" applyAlignment="1">
      <alignment horizontal="left" vertical="center" indent="1"/>
    </xf>
    <xf numFmtId="0" fontId="21" fillId="0" borderId="16" xfId="0" applyFont="1" applyBorder="1" applyAlignment="1">
      <alignment horizontal="left" vertical="center" indent="1"/>
    </xf>
    <xf numFmtId="0" fontId="21" fillId="4" borderId="0" xfId="0" applyFont="1" applyFill="1" applyAlignment="1">
      <alignment horizontal="left" wrapText="1"/>
    </xf>
    <xf numFmtId="0" fontId="25" fillId="22" borderId="5" xfId="0" applyFont="1" applyFill="1" applyBorder="1" applyAlignment="1">
      <alignment horizontal="center" vertical="center"/>
    </xf>
    <xf numFmtId="0" fontId="25" fillId="22" borderId="6" xfId="0" applyFont="1" applyFill="1" applyBorder="1" applyAlignment="1">
      <alignment horizontal="center" vertical="center"/>
    </xf>
    <xf numFmtId="0" fontId="25" fillId="22" borderId="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indent="1"/>
    </xf>
    <xf numFmtId="0" fontId="21" fillId="0" borderId="18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left" vertical="center" indent="1"/>
    </xf>
    <xf numFmtId="0" fontId="25" fillId="22" borderId="20" xfId="0" applyFont="1" applyFill="1" applyBorder="1" applyAlignment="1">
      <alignment horizontal="center" vertical="center"/>
    </xf>
    <xf numFmtId="0" fontId="25" fillId="22" borderId="21" xfId="0" applyFont="1" applyFill="1" applyBorder="1" applyAlignment="1">
      <alignment horizontal="center" vertical="center"/>
    </xf>
    <xf numFmtId="0" fontId="25" fillId="22" borderId="22" xfId="0" applyFont="1" applyFill="1" applyBorder="1" applyAlignment="1">
      <alignment horizontal="center" vertical="center"/>
    </xf>
    <xf numFmtId="0" fontId="25" fillId="22" borderId="9" xfId="0" applyFont="1" applyFill="1" applyBorder="1" applyAlignment="1">
      <alignment horizontal="center" vertical="center"/>
    </xf>
    <xf numFmtId="0" fontId="25" fillId="22" borderId="23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 indent="2"/>
    </xf>
    <xf numFmtId="0" fontId="21" fillId="0" borderId="16" xfId="0" applyFont="1" applyBorder="1" applyAlignment="1">
      <alignment horizontal="left" vertical="center" indent="2"/>
    </xf>
    <xf numFmtId="0" fontId="16" fillId="0" borderId="12" xfId="0" applyFont="1" applyBorder="1" applyAlignment="1">
      <alignment horizontal="left" vertical="center" wrapText="1" indent="2" shrinkToFit="1"/>
    </xf>
    <xf numFmtId="0" fontId="16" fillId="0" borderId="13" xfId="0" applyFont="1" applyBorder="1" applyAlignment="1">
      <alignment horizontal="left" vertical="center" wrapText="1" indent="2" shrinkToFit="1"/>
    </xf>
    <xf numFmtId="0" fontId="21" fillId="0" borderId="17" xfId="0" applyFont="1" applyBorder="1" applyAlignment="1">
      <alignment horizontal="left" vertical="center" indent="2"/>
    </xf>
    <xf numFmtId="0" fontId="21" fillId="0" borderId="18" xfId="0" applyFont="1" applyBorder="1" applyAlignment="1">
      <alignment horizontal="left" vertical="center" indent="2"/>
    </xf>
    <xf numFmtId="0" fontId="21" fillId="0" borderId="24" xfId="0" applyFont="1" applyBorder="1" applyAlignment="1">
      <alignment horizontal="left" vertical="center" indent="2"/>
    </xf>
    <xf numFmtId="0" fontId="21" fillId="0" borderId="14" xfId="0" applyFont="1" applyBorder="1" applyAlignment="1">
      <alignment horizontal="left" vertical="center" indent="2"/>
    </xf>
    <xf numFmtId="0" fontId="21" fillId="0" borderId="25" xfId="0" applyFont="1" applyBorder="1" applyAlignment="1">
      <alignment horizontal="left" vertical="center" indent="2"/>
    </xf>
    <xf numFmtId="0" fontId="21" fillId="0" borderId="11" xfId="0" applyFont="1" applyBorder="1" applyAlignment="1">
      <alignment horizontal="left" vertical="center" wrapText="1" indent="2" shrinkToFit="1"/>
    </xf>
    <xf numFmtId="0" fontId="21" fillId="0" borderId="12" xfId="0" applyFont="1" applyBorder="1" applyAlignment="1">
      <alignment horizontal="left" vertical="center" wrapText="1" indent="2" shrinkToFit="1"/>
    </xf>
    <xf numFmtId="0" fontId="21" fillId="0" borderId="26" xfId="0" applyFont="1" applyBorder="1" applyAlignment="1">
      <alignment horizontal="left" vertical="center" wrapText="1" indent="2" shrinkToFit="1"/>
    </xf>
    <xf numFmtId="0" fontId="21" fillId="0" borderId="19" xfId="0" applyFont="1" applyBorder="1" applyAlignment="1">
      <alignment horizontal="left" vertical="center" indent="2"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01_LUP_06_Lozorno" xfId="20"/>
    <cellStyle name="_037-SR-06 Lozorno Haly1" xfId="21"/>
    <cellStyle name="_CN_2006_11-9.xls" xfId="22"/>
    <cellStyle name="_Kaufland - Nitra" xfId="23"/>
    <cellStyle name="_nová" xfId="24"/>
    <cellStyle name="_Slaboproud@" xfId="25"/>
    <cellStyle name="_Soupis strojů a zařízení OMI OPATOV I" xfId="26"/>
    <cellStyle name="_Soupis strojů a zařízení OMI OPATOV I 2" xfId="27"/>
    <cellStyle name="_Soupis strojů a zařízení OMI OPATOV I 3" xfId="28"/>
    <cellStyle name="_Soupis strojů a zařízení OMI OPATOV I_1" xfId="29"/>
    <cellStyle name="_Soupis strojů a zařízení OMI OPATOV I_2" xfId="30"/>
    <cellStyle name="_Soupis strojů a zařízení OMI OPATOV I_2 2" xfId="31"/>
    <cellStyle name="_Soupis strojů a zařízení OMI OPATOV I_2 3" xfId="32"/>
    <cellStyle name="_Soupis strojů a zařízení OMI OPATOV I_3" xfId="33"/>
    <cellStyle name="_Soupis strojů a zařízení OMI OPATOV I_4" xfId="34"/>
    <cellStyle name="_Soupis strojů a zařízení OMI OPATOV I_5" xfId="35"/>
    <cellStyle name="_Soupis strojů a zařízení OMI OPATOV I_6" xfId="36"/>
    <cellStyle name="_Výkaz výmer OZV_Nitra Kloko" xfId="37"/>
    <cellStyle name="_VÝKAZ VÝMER TF_ROZVOD_Nitra_kloko" xfId="38"/>
    <cellStyle name="Akcia" xfId="39"/>
    <cellStyle name="cena" xfId="40"/>
    <cellStyle name="Euro" xfId="41"/>
    <cellStyle name="Euro 2" xfId="42"/>
    <cellStyle name="Euro 3" xfId="43"/>
    <cellStyle name="Hypertextový odkaz" xfId="44"/>
    <cellStyle name="Hypertextový odkaz 2" xfId="45"/>
    <cellStyle name="Hypertextový odkaz 2 2" xfId="46"/>
    <cellStyle name="Hypertextový odkaz 2 3" xfId="47"/>
    <cellStyle name="Hypertextový odkaz 2 4" xfId="48"/>
    <cellStyle name="Hypertextový odkaz 3" xfId="49"/>
    <cellStyle name="Hypertextový odkaz 3 2" xfId="50"/>
    <cellStyle name="Měna 2" xfId="51"/>
    <cellStyle name="Měna 3" xfId="52"/>
    <cellStyle name="Měna 4" xfId="53"/>
    <cellStyle name="měny 2" xfId="54"/>
    <cellStyle name="měny 2 2" xfId="55"/>
    <cellStyle name="měny 2 3" xfId="56"/>
    <cellStyle name="Nadpis vzorka" xfId="57"/>
    <cellStyle name="Normal_Master_intrusion" xfId="58"/>
    <cellStyle name="Normale_595" xfId="59"/>
    <cellStyle name="normálne_Ponuka 4-PCS (1)" xfId="60"/>
    <cellStyle name="Normální 10" xfId="61"/>
    <cellStyle name="normální 11" xfId="62"/>
    <cellStyle name="Normální 12" xfId="63"/>
    <cellStyle name="Normální 13" xfId="64"/>
    <cellStyle name="Normální 14" xfId="65"/>
    <cellStyle name="Normální 15" xfId="66"/>
    <cellStyle name="normální 2 2" xfId="67"/>
    <cellStyle name="normální 2 3" xfId="68"/>
    <cellStyle name="normální 2 4" xfId="69"/>
    <cellStyle name="normální 3" xfId="70"/>
    <cellStyle name="normální 3 2" xfId="71"/>
    <cellStyle name="normální 4" xfId="72"/>
    <cellStyle name="normální 4 2" xfId="73"/>
    <cellStyle name="normální 4 3" xfId="74"/>
    <cellStyle name="normální 5" xfId="75"/>
    <cellStyle name="Normální 6" xfId="76"/>
    <cellStyle name="Normální 7" xfId="77"/>
    <cellStyle name="Normální 8" xfId="78"/>
    <cellStyle name="Normální 9" xfId="79"/>
    <cellStyle name="normální_RD_Daňkovi_CRESTRON_2007_v2" xfId="80"/>
    <cellStyle name="Popis" xfId="81"/>
    <cellStyle name="Poznámka 2 2" xfId="82"/>
    <cellStyle name="Poznámka 3" xfId="83"/>
    <cellStyle name="Standard_Master June 2011 V1_Export_International" xfId="84"/>
    <cellStyle name="Styl 1" xfId="85"/>
    <cellStyle name="TYP ŘÁDKU_4(sloupec D)" xfId="86"/>
    <cellStyle name="Čárka" xfId="87"/>
    <cellStyle name="Měna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3050" y="792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3050" y="19678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3050" y="31308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3050" y="38690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3050" y="1935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va Mádlová" id="{BBC37759-4592-45F6-B316-07FBE7A6F144}" userId="S::madlovai@rektorat.czu.cz::d19bfaf2-bca2-4c78-9a0d-614b0335289e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9" dT="2021-02-24T18:51:44.35" personId="{BBC37759-4592-45F6-B316-07FBE7A6F144}" id="{883B8F54-04A9-43DD-9156-214A1824A100}">
    <text>Osobně se domnívám, že zde by již mělo být nadepsáno "nabízený" či dodávaný model, abychom měli závazné, že toto co posoudíme nám dodavatle dodá</text>
  </threadedComment>
  <threadedComment ref="I23" dT="2021-02-24T18:54:42.00" personId="{BBC37759-4592-45F6-B316-07FBE7A6F144}" id="{41AC872F-ED51-4616-89F3-F26DD3F0844A}">
    <text>Windows 10 je značková specifikace, tuto uvádět nesmíme, prosím o úpravu - v celé dokumentaci</text>
  </threadedComment>
  <threadedComment ref="I23" dT="2021-02-24T18:56:05.84" personId="{BBC37759-4592-45F6-B316-07FBE7A6F144}" id="{54C4C5C5-B711-4C8A-B369-32B380BE3094}" parentId="{41AC872F-ED51-4616-89F3-F26DD3F0844A}">
    <text>Záruční podmínky - je možné sjednotit a uvádět pouze ve smlouvě?</text>
  </threadedComment>
  <threadedComment ref="I33" dT="2021-02-24T18:56:44.34" personId="{BBC37759-4592-45F6-B316-07FBE7A6F144}" id="{BBDA4E64-6F77-4D31-A146-3FDE4B00D832}">
    <text>viz výše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M42"/>
  <sheetViews>
    <sheetView zoomScale="90" zoomScaleNormal="90" workbookViewId="0" topLeftCell="A1">
      <selection activeCell="B17" sqref="B17"/>
    </sheetView>
  </sheetViews>
  <sheetFormatPr defaultColWidth="8.8515625" defaultRowHeight="12.75"/>
  <cols>
    <col min="1" max="1" width="1.8515625" style="7" customWidth="1"/>
    <col min="2" max="2" width="3.00390625" style="24" bestFit="1" customWidth="1"/>
    <col min="3" max="3" width="30.28125" style="25" customWidth="1"/>
    <col min="4" max="4" width="5.8515625" style="26" customWidth="1"/>
    <col min="5" max="5" width="5.57421875" style="27" customWidth="1"/>
    <col min="6" max="6" width="12.421875" style="28" customWidth="1"/>
    <col min="7" max="7" width="14.57421875" style="28" bestFit="1" customWidth="1"/>
    <col min="8" max="8" width="52.28125" style="28" customWidth="1"/>
    <col min="9" max="9" width="5.7109375" style="29" customWidth="1"/>
    <col min="10" max="10" width="18.140625" style="7" customWidth="1"/>
    <col min="11" max="13" width="8.8515625" style="7" customWidth="1"/>
    <col min="14" max="16384" width="8.8515625" style="19" customWidth="1"/>
  </cols>
  <sheetData>
    <row r="1" spans="2:9" s="7" customFormat="1" ht="8.25" customHeight="1">
      <c r="B1" s="1"/>
      <c r="C1" s="2"/>
      <c r="D1" s="3"/>
      <c r="E1" s="4"/>
      <c r="F1" s="5"/>
      <c r="G1" s="5"/>
      <c r="H1" s="5"/>
      <c r="I1" s="6"/>
    </row>
    <row r="2" spans="2:11" s="8" customFormat="1" ht="18.75" customHeight="1">
      <c r="B2" s="112" t="s">
        <v>24</v>
      </c>
      <c r="C2" s="113"/>
      <c r="D2" s="114" t="s">
        <v>25</v>
      </c>
      <c r="E2" s="114"/>
      <c r="F2" s="114"/>
      <c r="G2" s="114"/>
      <c r="H2" s="114"/>
      <c r="I2" s="115"/>
      <c r="J2" s="39"/>
      <c r="K2" s="48"/>
    </row>
    <row r="3" spans="2:11" s="8" customFormat="1" ht="18.75" customHeight="1">
      <c r="B3" s="116" t="s">
        <v>26</v>
      </c>
      <c r="C3" s="117"/>
      <c r="D3" s="117" t="s">
        <v>27</v>
      </c>
      <c r="E3" s="117"/>
      <c r="F3" s="117"/>
      <c r="G3" s="117"/>
      <c r="H3" s="117"/>
      <c r="I3" s="118"/>
      <c r="J3" s="39"/>
      <c r="K3" s="48"/>
    </row>
    <row r="4" spans="2:12" s="8" customFormat="1" ht="18.75" customHeight="1">
      <c r="B4" s="116" t="s">
        <v>28</v>
      </c>
      <c r="C4" s="117"/>
      <c r="D4" s="117" t="s">
        <v>29</v>
      </c>
      <c r="E4" s="117"/>
      <c r="F4" s="117"/>
      <c r="G4" s="117"/>
      <c r="H4" s="117"/>
      <c r="I4" s="118"/>
      <c r="J4" s="67"/>
      <c r="K4" s="48"/>
      <c r="L4" s="38"/>
    </row>
    <row r="5" spans="2:12" s="8" customFormat="1" ht="18.75" customHeight="1">
      <c r="B5" s="116" t="s">
        <v>31</v>
      </c>
      <c r="C5" s="117"/>
      <c r="D5" s="117" t="s">
        <v>30</v>
      </c>
      <c r="E5" s="117"/>
      <c r="F5" s="117"/>
      <c r="G5" s="117"/>
      <c r="H5" s="117"/>
      <c r="I5" s="118"/>
      <c r="J5" s="67"/>
      <c r="K5" s="48"/>
      <c r="L5" s="38"/>
    </row>
    <row r="6" spans="2:12" s="8" customFormat="1" ht="18.75" customHeight="1">
      <c r="B6" s="123" t="s">
        <v>52</v>
      </c>
      <c r="C6" s="124"/>
      <c r="D6" s="124" t="s">
        <v>51</v>
      </c>
      <c r="E6" s="124"/>
      <c r="F6" s="124"/>
      <c r="G6" s="124"/>
      <c r="H6" s="124"/>
      <c r="I6" s="125"/>
      <c r="J6" s="68"/>
      <c r="K6" s="9"/>
      <c r="L6" s="38"/>
    </row>
    <row r="7" spans="1:13" s="18" customFormat="1" ht="20.25" customHeight="1">
      <c r="A7" s="10"/>
      <c r="B7" s="11"/>
      <c r="C7" s="12"/>
      <c r="D7" s="13"/>
      <c r="E7" s="13"/>
      <c r="F7" s="14"/>
      <c r="G7" s="15"/>
      <c r="H7" s="16"/>
      <c r="I7" s="17"/>
      <c r="J7" s="10"/>
      <c r="K7" s="10"/>
      <c r="L7" s="10"/>
      <c r="M7" s="10"/>
    </row>
    <row r="8" spans="2:9" ht="22.5" customHeight="1">
      <c r="B8" s="120" t="s">
        <v>11</v>
      </c>
      <c r="C8" s="121"/>
      <c r="D8" s="121"/>
      <c r="E8" s="121"/>
      <c r="F8" s="121"/>
      <c r="G8" s="121"/>
      <c r="H8" s="121"/>
      <c r="I8" s="122"/>
    </row>
    <row r="9" spans="2:9" ht="20.25" customHeight="1">
      <c r="B9" s="21" t="s">
        <v>0</v>
      </c>
      <c r="C9" s="49" t="s">
        <v>1</v>
      </c>
      <c r="D9" s="21" t="s">
        <v>2</v>
      </c>
      <c r="E9" s="21" t="s">
        <v>3</v>
      </c>
      <c r="F9" s="22" t="s">
        <v>4</v>
      </c>
      <c r="G9" s="22" t="s">
        <v>5</v>
      </c>
      <c r="H9" s="20" t="s">
        <v>6</v>
      </c>
      <c r="I9" s="32" t="s">
        <v>7</v>
      </c>
    </row>
    <row r="10" spans="2:9" ht="26.25" customHeight="1">
      <c r="B10" s="23">
        <v>1</v>
      </c>
      <c r="C10" s="50" t="s">
        <v>39</v>
      </c>
      <c r="D10" s="41" t="s">
        <v>8</v>
      </c>
      <c r="E10" s="41">
        <v>1</v>
      </c>
      <c r="F10" s="42">
        <f>SUMIF(VSE!$J$11:$J$197,C10,VSE!$H$11:$H$197)</f>
        <v>0</v>
      </c>
      <c r="G10" s="42">
        <f aca="true" t="shared" si="0" ref="G10:G17">F10*E10</f>
        <v>0</v>
      </c>
      <c r="H10" s="43" t="s">
        <v>64</v>
      </c>
      <c r="I10" s="44">
        <v>2</v>
      </c>
    </row>
    <row r="11" spans="2:9" ht="26.25" customHeight="1">
      <c r="B11" s="23">
        <f>B10+1</f>
        <v>2</v>
      </c>
      <c r="C11" s="69" t="s">
        <v>70</v>
      </c>
      <c r="D11" s="41" t="s">
        <v>8</v>
      </c>
      <c r="E11" s="41">
        <v>1</v>
      </c>
      <c r="F11" s="42">
        <f>SUMIF(VSE!$J$11:$J$197,C11,VSE!$H$11:$H$197)</f>
        <v>0</v>
      </c>
      <c r="G11" s="42">
        <f t="shared" si="0"/>
        <v>0</v>
      </c>
      <c r="H11" s="45" t="s">
        <v>74</v>
      </c>
      <c r="I11" s="44">
        <v>2</v>
      </c>
    </row>
    <row r="12" spans="2:12" ht="26.25" customHeight="1">
      <c r="B12" s="23">
        <f aca="true" t="shared" si="1" ref="B12:B17">B11+1</f>
        <v>3</v>
      </c>
      <c r="C12" s="57" t="s">
        <v>62</v>
      </c>
      <c r="D12" s="41" t="s">
        <v>8</v>
      </c>
      <c r="E12" s="41">
        <v>1</v>
      </c>
      <c r="F12" s="42">
        <f>SUMIF(VSE!$J$11:$J$197,C12,VSE!$H$11:$H$197)</f>
        <v>0</v>
      </c>
      <c r="G12" s="42">
        <f>F12*E12</f>
        <v>0</v>
      </c>
      <c r="H12" s="45" t="s">
        <v>67</v>
      </c>
      <c r="I12" s="44">
        <v>2</v>
      </c>
      <c r="K12" s="8"/>
      <c r="L12" s="8"/>
    </row>
    <row r="13" spans="2:9" ht="26.25" customHeight="1">
      <c r="B13" s="23">
        <f t="shared" si="1"/>
        <v>4</v>
      </c>
      <c r="C13" s="54" t="s">
        <v>61</v>
      </c>
      <c r="D13" s="41" t="s">
        <v>8</v>
      </c>
      <c r="E13" s="41">
        <v>1</v>
      </c>
      <c r="F13" s="42">
        <f>SUMIF(VSE!$J$11:$J$197,C13,VSE!$H$11:$H$197)</f>
        <v>0</v>
      </c>
      <c r="G13" s="42">
        <f t="shared" si="0"/>
        <v>0</v>
      </c>
      <c r="H13" s="45" t="s">
        <v>65</v>
      </c>
      <c r="I13" s="44">
        <v>2</v>
      </c>
    </row>
    <row r="14" spans="2:9" ht="26.25" customHeight="1">
      <c r="B14" s="23">
        <f t="shared" si="1"/>
        <v>5</v>
      </c>
      <c r="C14" s="70" t="s">
        <v>72</v>
      </c>
      <c r="D14" s="41" t="s">
        <v>8</v>
      </c>
      <c r="E14" s="41">
        <v>1</v>
      </c>
      <c r="F14" s="42">
        <f>SUMIF(VSE!$J$11:$J$197,C14,VSE!$H$11:$H$197)</f>
        <v>0</v>
      </c>
      <c r="G14" s="42">
        <f t="shared" si="0"/>
        <v>0</v>
      </c>
      <c r="H14" s="45" t="s">
        <v>73</v>
      </c>
      <c r="I14" s="44">
        <v>2</v>
      </c>
    </row>
    <row r="15" spans="2:12" ht="26.25" customHeight="1">
      <c r="B15" s="23">
        <f t="shared" si="1"/>
        <v>6</v>
      </c>
      <c r="C15" s="55" t="s">
        <v>47</v>
      </c>
      <c r="D15" s="41" t="s">
        <v>8</v>
      </c>
      <c r="E15" s="41">
        <v>1</v>
      </c>
      <c r="F15" s="42">
        <f>SUMIF(VSE!$J$11:$J$197,C15,VSE!$H$11:$H$197)</f>
        <v>0</v>
      </c>
      <c r="G15" s="42">
        <f>F15*E15</f>
        <v>0</v>
      </c>
      <c r="H15" s="45" t="s">
        <v>63</v>
      </c>
      <c r="I15" s="44">
        <v>2</v>
      </c>
      <c r="K15" s="8"/>
      <c r="L15" s="8"/>
    </row>
    <row r="16" spans="2:9" ht="26.25" customHeight="1">
      <c r="B16" s="23">
        <f t="shared" si="1"/>
        <v>7</v>
      </c>
      <c r="C16" s="56" t="s">
        <v>48</v>
      </c>
      <c r="D16" s="41" t="s">
        <v>8</v>
      </c>
      <c r="E16" s="41">
        <v>1</v>
      </c>
      <c r="F16" s="42">
        <f>SUMIF(VSE!$J$11:$J$197,C16,VSE!$H$11:$H$197)</f>
        <v>0</v>
      </c>
      <c r="G16" s="42">
        <f t="shared" si="0"/>
        <v>0</v>
      </c>
      <c r="H16" s="45" t="s">
        <v>66</v>
      </c>
      <c r="I16" s="44">
        <v>2</v>
      </c>
    </row>
    <row r="17" spans="2:9" ht="26.25" customHeight="1">
      <c r="B17" s="23">
        <f t="shared" si="1"/>
        <v>8</v>
      </c>
      <c r="C17" s="58" t="s">
        <v>49</v>
      </c>
      <c r="D17" s="41" t="s">
        <v>8</v>
      </c>
      <c r="E17" s="41">
        <v>1</v>
      </c>
      <c r="F17" s="42">
        <f>SUMIF(VSE!$J$11:$J$197,C17,VSE!$H$11:$H$197)</f>
        <v>0</v>
      </c>
      <c r="G17" s="42">
        <f t="shared" si="0"/>
        <v>0</v>
      </c>
      <c r="H17" s="45" t="s">
        <v>68</v>
      </c>
      <c r="I17" s="44">
        <v>2</v>
      </c>
    </row>
    <row r="18" spans="2:12" ht="24.75" customHeight="1">
      <c r="B18" s="33"/>
      <c r="C18" s="34" t="s">
        <v>12</v>
      </c>
      <c r="D18" s="35"/>
      <c r="E18" s="35">
        <f>SUM(E10:E17)</f>
        <v>8</v>
      </c>
      <c r="F18" s="36"/>
      <c r="G18" s="37">
        <f>SUM(G10:G17)</f>
        <v>0</v>
      </c>
      <c r="H18" s="30"/>
      <c r="I18" s="31"/>
      <c r="K18" s="8"/>
      <c r="L18" s="8"/>
    </row>
    <row r="19" spans="2:12" s="7" customFormat="1" ht="15.5">
      <c r="B19" s="1"/>
      <c r="C19" s="119"/>
      <c r="D19" s="119"/>
      <c r="E19" s="119"/>
      <c r="F19" s="119"/>
      <c r="G19" s="119"/>
      <c r="H19" s="119"/>
      <c r="I19" s="119"/>
      <c r="K19" s="8"/>
      <c r="L19" s="8"/>
    </row>
    <row r="20" spans="2:12" s="7" customFormat="1" ht="15.5">
      <c r="B20" s="1"/>
      <c r="C20" s="2"/>
      <c r="D20" s="3"/>
      <c r="E20" s="4"/>
      <c r="F20" s="5"/>
      <c r="G20" s="5"/>
      <c r="H20" s="71"/>
      <c r="I20" s="6"/>
      <c r="K20" s="8"/>
      <c r="L20" s="8"/>
    </row>
    <row r="21" spans="2:12" s="7" customFormat="1" ht="15.5">
      <c r="B21" s="1"/>
      <c r="C21" s="2"/>
      <c r="D21" s="3"/>
      <c r="E21" s="4"/>
      <c r="F21" s="5"/>
      <c r="G21" s="5"/>
      <c r="H21" s="71"/>
      <c r="I21" s="6"/>
      <c r="K21" s="8"/>
      <c r="L21" s="8"/>
    </row>
    <row r="22" spans="2:9" s="7" customFormat="1" ht="15.5">
      <c r="B22" s="1"/>
      <c r="C22" s="2"/>
      <c r="D22" s="3"/>
      <c r="E22" s="4"/>
      <c r="F22" s="5"/>
      <c r="G22" s="5"/>
      <c r="H22" s="71"/>
      <c r="I22" s="6"/>
    </row>
    <row r="23" spans="2:9" s="7" customFormat="1" ht="15.5">
      <c r="B23" s="1"/>
      <c r="C23" s="2"/>
      <c r="D23" s="3"/>
      <c r="E23" s="4"/>
      <c r="F23" s="5"/>
      <c r="G23" s="5"/>
      <c r="H23" s="71"/>
      <c r="I23" s="6"/>
    </row>
    <row r="24" spans="2:9" s="7" customFormat="1" ht="15.5">
      <c r="B24" s="1"/>
      <c r="C24" s="2"/>
      <c r="D24" s="3"/>
      <c r="E24" s="4"/>
      <c r="F24" s="5"/>
      <c r="G24" s="5"/>
      <c r="H24" s="71"/>
      <c r="I24" s="6"/>
    </row>
    <row r="25" spans="2:9" s="7" customFormat="1" ht="15.5">
      <c r="B25" s="1"/>
      <c r="C25" s="2"/>
      <c r="D25" s="3"/>
      <c r="E25" s="4"/>
      <c r="F25" s="5"/>
      <c r="G25" s="5"/>
      <c r="H25" s="71"/>
      <c r="I25" s="6"/>
    </row>
    <row r="26" spans="2:9" s="7" customFormat="1" ht="15.5">
      <c r="B26" s="1"/>
      <c r="C26" s="2"/>
      <c r="D26" s="3"/>
      <c r="E26" s="4"/>
      <c r="F26" s="5"/>
      <c r="G26" s="5"/>
      <c r="H26" s="71"/>
      <c r="I26" s="6"/>
    </row>
    <row r="27" spans="2:9" s="7" customFormat="1" ht="15.5">
      <c r="B27" s="1"/>
      <c r="C27" s="2"/>
      <c r="D27" s="3"/>
      <c r="E27" s="4"/>
      <c r="F27" s="5"/>
      <c r="G27" s="5"/>
      <c r="H27" s="71"/>
      <c r="I27" s="6"/>
    </row>
    <row r="28" spans="2:9" s="7" customFormat="1" ht="15.5">
      <c r="B28" s="1"/>
      <c r="C28" s="2"/>
      <c r="D28" s="3"/>
      <c r="E28" s="4"/>
      <c r="F28" s="5"/>
      <c r="G28" s="5"/>
      <c r="H28" s="71"/>
      <c r="I28" s="6"/>
    </row>
    <row r="29" spans="2:9" ht="15.5">
      <c r="B29" s="1"/>
      <c r="C29" s="2"/>
      <c r="D29" s="3"/>
      <c r="E29" s="4"/>
      <c r="F29" s="5"/>
      <c r="G29" s="5"/>
      <c r="H29" s="71"/>
      <c r="I29" s="6"/>
    </row>
    <row r="30" spans="2:9" ht="15.5">
      <c r="B30" s="1"/>
      <c r="C30" s="2"/>
      <c r="D30" s="3"/>
      <c r="E30" s="4"/>
      <c r="F30" s="5"/>
      <c r="G30" s="5"/>
      <c r="H30" s="71"/>
      <c r="I30" s="6"/>
    </row>
    <row r="31" spans="2:9" ht="15.5">
      <c r="B31" s="1"/>
      <c r="C31" s="2"/>
      <c r="D31" s="3"/>
      <c r="E31" s="4"/>
      <c r="F31" s="5"/>
      <c r="G31" s="5"/>
      <c r="H31" s="71"/>
      <c r="I31" s="6"/>
    </row>
    <row r="32" spans="2:9" ht="15.5">
      <c r="B32" s="1"/>
      <c r="C32" s="2"/>
      <c r="D32" s="3"/>
      <c r="E32" s="4"/>
      <c r="F32" s="5"/>
      <c r="G32" s="5"/>
      <c r="H32" s="71"/>
      <c r="I32" s="6"/>
    </row>
    <row r="33" spans="2:9" ht="15.5">
      <c r="B33" s="1"/>
      <c r="C33" s="2"/>
      <c r="D33" s="3"/>
      <c r="E33" s="4"/>
      <c r="F33" s="5"/>
      <c r="G33" s="5"/>
      <c r="H33" s="71"/>
      <c r="I33" s="6"/>
    </row>
    <row r="34" spans="2:9" ht="15.5">
      <c r="B34" s="1"/>
      <c r="C34" s="2"/>
      <c r="D34" s="3"/>
      <c r="E34" s="4"/>
      <c r="F34" s="5"/>
      <c r="G34" s="5"/>
      <c r="H34" s="71"/>
      <c r="I34" s="6"/>
    </row>
    <row r="35" spans="2:9" ht="15.5">
      <c r="B35" s="1"/>
      <c r="C35" s="2"/>
      <c r="D35" s="3"/>
      <c r="E35" s="4"/>
      <c r="F35" s="5"/>
      <c r="G35" s="5"/>
      <c r="H35" s="71"/>
      <c r="I35" s="6"/>
    </row>
    <row r="36" spans="2:9" ht="15.5">
      <c r="B36" s="1"/>
      <c r="C36" s="2"/>
      <c r="D36" s="3"/>
      <c r="E36" s="4"/>
      <c r="F36" s="5"/>
      <c r="G36" s="5"/>
      <c r="H36" s="71"/>
      <c r="I36" s="6"/>
    </row>
    <row r="37" spans="2:9" ht="15.5">
      <c r="B37" s="1"/>
      <c r="C37" s="2"/>
      <c r="D37" s="3"/>
      <c r="E37" s="4"/>
      <c r="F37" s="5"/>
      <c r="G37" s="5"/>
      <c r="H37" s="71"/>
      <c r="I37" s="6"/>
    </row>
    <row r="38" spans="2:9" ht="15.5">
      <c r="B38" s="1"/>
      <c r="C38" s="2"/>
      <c r="D38" s="3"/>
      <c r="E38" s="4"/>
      <c r="F38" s="5"/>
      <c r="G38" s="5"/>
      <c r="H38" s="71"/>
      <c r="I38" s="6"/>
    </row>
    <row r="39" spans="2:9" ht="15.5">
      <c r="B39" s="1"/>
      <c r="C39" s="2"/>
      <c r="D39" s="3"/>
      <c r="E39" s="4"/>
      <c r="F39" s="5"/>
      <c r="G39" s="5"/>
      <c r="H39" s="71"/>
      <c r="I39" s="6"/>
    </row>
    <row r="40" spans="2:9" ht="15.5">
      <c r="B40" s="1"/>
      <c r="C40" s="2"/>
      <c r="D40" s="3"/>
      <c r="E40" s="4"/>
      <c r="F40" s="5"/>
      <c r="G40" s="5"/>
      <c r="H40" s="71"/>
      <c r="I40" s="6"/>
    </row>
    <row r="41" spans="2:9" ht="15.5">
      <c r="B41" s="1"/>
      <c r="C41" s="2"/>
      <c r="D41" s="3"/>
      <c r="E41" s="4"/>
      <c r="F41" s="5"/>
      <c r="G41" s="5"/>
      <c r="H41" s="71"/>
      <c r="I41" s="6"/>
    </row>
    <row r="42" spans="2:9" ht="15.5">
      <c r="B42" s="1"/>
      <c r="C42" s="2"/>
      <c r="D42" s="3"/>
      <c r="E42" s="4"/>
      <c r="F42" s="5"/>
      <c r="G42" s="5"/>
      <c r="H42" s="71"/>
      <c r="I42" s="6"/>
    </row>
  </sheetData>
  <mergeCells count="12">
    <mergeCell ref="C19:I19"/>
    <mergeCell ref="B8:I8"/>
    <mergeCell ref="B5:C5"/>
    <mergeCell ref="D5:I5"/>
    <mergeCell ref="B6:C6"/>
    <mergeCell ref="D6:I6"/>
    <mergeCell ref="B2:C2"/>
    <mergeCell ref="D2:I2"/>
    <mergeCell ref="B3:C3"/>
    <mergeCell ref="D3:I3"/>
    <mergeCell ref="B4:C4"/>
    <mergeCell ref="D4:I4"/>
  </mergeCells>
  <printOptions/>
  <pageMargins left="0.4330708661417323" right="0.3937007874015748" top="0.6299212598425197" bottom="0.2755905511811024" header="0.4724409448818898" footer="0.2755905511811024"/>
  <pageSetup fitToHeight="2" horizontalDpi="600" verticalDpi="600" orientation="portrait" paperSize="9" scale="58" r:id="rId1"/>
  <rowBreaks count="1" manualBreakCount="1">
    <brk id="7" min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433"/>
  <sheetViews>
    <sheetView tabSelected="1" view="pageBreakPreview" zoomScaleSheetLayoutView="100" workbookViewId="0" topLeftCell="A43">
      <selection activeCell="I50" sqref="I50"/>
    </sheetView>
  </sheetViews>
  <sheetFormatPr defaultColWidth="8.8515625" defaultRowHeight="12.75"/>
  <cols>
    <col min="1" max="1" width="0.5625" style="7" customWidth="1"/>
    <col min="2" max="2" width="4.421875" style="24" customWidth="1"/>
    <col min="3" max="3" width="18.140625" style="25" customWidth="1"/>
    <col min="4" max="4" width="20.421875" style="26" customWidth="1"/>
    <col min="5" max="5" width="5.8515625" style="26" customWidth="1"/>
    <col min="6" max="6" width="5.00390625" style="27" customWidth="1"/>
    <col min="7" max="8" width="16.00390625" style="28" customWidth="1"/>
    <col min="9" max="9" width="60.57421875" style="53" customWidth="1"/>
    <col min="10" max="10" width="13.421875" style="29" bestFit="1" customWidth="1"/>
    <col min="11" max="12" width="8.8515625" style="7" customWidth="1"/>
    <col min="13" max="16384" width="8.8515625" style="19" customWidth="1"/>
  </cols>
  <sheetData>
    <row r="1" spans="2:10" s="7" customFormat="1" ht="7.5" customHeight="1">
      <c r="B1" s="1"/>
      <c r="C1" s="2"/>
      <c r="D1" s="3"/>
      <c r="E1" s="3"/>
      <c r="F1" s="47"/>
      <c r="G1" s="47"/>
      <c r="H1" s="47"/>
      <c r="I1" s="51"/>
      <c r="J1" s="47"/>
    </row>
    <row r="2" spans="2:10" s="8" customFormat="1" ht="19.5" customHeight="1">
      <c r="B2" s="141" t="s">
        <v>24</v>
      </c>
      <c r="C2" s="142"/>
      <c r="D2" s="143"/>
      <c r="E2" s="134" t="s">
        <v>25</v>
      </c>
      <c r="F2" s="134"/>
      <c r="G2" s="134"/>
      <c r="H2" s="134"/>
      <c r="I2" s="134"/>
      <c r="J2" s="135"/>
    </row>
    <row r="3" spans="2:10" s="8" customFormat="1" ht="19.5" customHeight="1">
      <c r="B3" s="139" t="s">
        <v>26</v>
      </c>
      <c r="C3" s="132"/>
      <c r="D3" s="140"/>
      <c r="E3" s="132" t="s">
        <v>27</v>
      </c>
      <c r="F3" s="132"/>
      <c r="G3" s="132"/>
      <c r="H3" s="132"/>
      <c r="I3" s="132"/>
      <c r="J3" s="133"/>
    </row>
    <row r="4" spans="2:10" s="8" customFormat="1" ht="19.5" customHeight="1">
      <c r="B4" s="139" t="s">
        <v>28</v>
      </c>
      <c r="C4" s="132"/>
      <c r="D4" s="140"/>
      <c r="E4" s="132" t="s">
        <v>29</v>
      </c>
      <c r="F4" s="132"/>
      <c r="G4" s="132"/>
      <c r="H4" s="132"/>
      <c r="I4" s="132"/>
      <c r="J4" s="133"/>
    </row>
    <row r="5" spans="2:10" s="8" customFormat="1" ht="19.5" customHeight="1">
      <c r="B5" s="139" t="s">
        <v>31</v>
      </c>
      <c r="C5" s="132"/>
      <c r="D5" s="140"/>
      <c r="E5" s="132" t="s">
        <v>30</v>
      </c>
      <c r="F5" s="132"/>
      <c r="G5" s="132"/>
      <c r="H5" s="132"/>
      <c r="I5" s="132"/>
      <c r="J5" s="133"/>
    </row>
    <row r="6" spans="2:10" s="8" customFormat="1" ht="19.5" customHeight="1">
      <c r="B6" s="136" t="s">
        <v>52</v>
      </c>
      <c r="C6" s="137"/>
      <c r="D6" s="138"/>
      <c r="E6" s="137" t="s">
        <v>51</v>
      </c>
      <c r="F6" s="137"/>
      <c r="G6" s="137"/>
      <c r="H6" s="137"/>
      <c r="I6" s="137"/>
      <c r="J6" s="144"/>
    </row>
    <row r="7" spans="2:10" s="7" customFormat="1" ht="12.75">
      <c r="B7" s="1"/>
      <c r="C7" s="60"/>
      <c r="D7" s="3"/>
      <c r="E7" s="3"/>
      <c r="F7" s="4"/>
      <c r="G7" s="5"/>
      <c r="H7" s="46"/>
      <c r="I7" s="52"/>
      <c r="J7" s="47"/>
    </row>
    <row r="8" spans="1:10" s="40" customFormat="1" ht="18.75" customHeight="1">
      <c r="A8" s="39"/>
      <c r="B8" s="126" t="s">
        <v>13</v>
      </c>
      <c r="C8" s="127"/>
      <c r="D8" s="127"/>
      <c r="E8" s="127"/>
      <c r="F8" s="128"/>
      <c r="G8" s="91" t="s">
        <v>100</v>
      </c>
      <c r="H8" s="93">
        <f>SUM(H11:H197)</f>
        <v>0</v>
      </c>
      <c r="I8" s="95" t="s">
        <v>102</v>
      </c>
      <c r="J8" s="97">
        <f>SUBTOTAL(9,H10:H219)</f>
        <v>0</v>
      </c>
    </row>
    <row r="9" spans="1:10" s="40" customFormat="1" ht="18.75" customHeight="1">
      <c r="A9" s="39"/>
      <c r="B9" s="129"/>
      <c r="C9" s="130"/>
      <c r="D9" s="130"/>
      <c r="E9" s="130"/>
      <c r="F9" s="131"/>
      <c r="G9" s="92" t="s">
        <v>101</v>
      </c>
      <c r="H9" s="94">
        <f>H8*1.21</f>
        <v>0</v>
      </c>
      <c r="I9" s="96" t="s">
        <v>103</v>
      </c>
      <c r="J9" s="98">
        <f>J8*1.21</f>
        <v>0</v>
      </c>
    </row>
    <row r="10" spans="1:12" s="40" customFormat="1" ht="17.25" customHeight="1">
      <c r="A10" s="39"/>
      <c r="B10" s="21" t="s">
        <v>0</v>
      </c>
      <c r="C10" s="21" t="s">
        <v>1</v>
      </c>
      <c r="D10" s="99" t="s">
        <v>89</v>
      </c>
      <c r="E10" s="21" t="s">
        <v>2</v>
      </c>
      <c r="F10" s="21" t="s">
        <v>3</v>
      </c>
      <c r="G10" s="100" t="s">
        <v>106</v>
      </c>
      <c r="H10" s="22" t="s">
        <v>105</v>
      </c>
      <c r="I10" s="89" t="s">
        <v>104</v>
      </c>
      <c r="J10" s="90" t="s">
        <v>20</v>
      </c>
      <c r="K10" s="39"/>
      <c r="L10" s="39"/>
    </row>
    <row r="11" spans="2:16" ht="78">
      <c r="B11" s="72">
        <v>1</v>
      </c>
      <c r="C11" s="73" t="s">
        <v>23</v>
      </c>
      <c r="D11" s="85"/>
      <c r="E11" s="74" t="s">
        <v>8</v>
      </c>
      <c r="F11" s="72">
        <v>1</v>
      </c>
      <c r="G11" s="83"/>
      <c r="H11" s="75">
        <f aca="true" t="shared" si="0" ref="H11:H21">G11*F11</f>
        <v>0</v>
      </c>
      <c r="I11" s="81" t="s">
        <v>90</v>
      </c>
      <c r="J11" s="50" t="s">
        <v>39</v>
      </c>
      <c r="M11" s="7"/>
      <c r="N11" s="7"/>
      <c r="O11" s="7"/>
      <c r="P11" s="7"/>
    </row>
    <row r="12" spans="2:16" ht="26">
      <c r="B12" s="72">
        <f>B11+1</f>
        <v>2</v>
      </c>
      <c r="C12" s="76" t="s">
        <v>19</v>
      </c>
      <c r="D12" s="77"/>
      <c r="E12" s="78" t="s">
        <v>8</v>
      </c>
      <c r="F12" s="79">
        <v>1</v>
      </c>
      <c r="G12" s="84"/>
      <c r="H12" s="75">
        <f t="shared" si="0"/>
        <v>0</v>
      </c>
      <c r="I12" s="61" t="s">
        <v>92</v>
      </c>
      <c r="J12" s="50" t="s">
        <v>39</v>
      </c>
      <c r="M12" s="7"/>
      <c r="N12" s="7"/>
      <c r="O12" s="7"/>
      <c r="P12" s="7"/>
    </row>
    <row r="13" spans="2:16" ht="26">
      <c r="B13" s="72">
        <f aca="true" t="shared" si="1" ref="B13:B77">B12+1</f>
        <v>3</v>
      </c>
      <c r="C13" s="76" t="s">
        <v>32</v>
      </c>
      <c r="D13" s="86"/>
      <c r="E13" s="78" t="s">
        <v>8</v>
      </c>
      <c r="F13" s="79">
        <v>1</v>
      </c>
      <c r="G13" s="84"/>
      <c r="H13" s="75">
        <f t="shared" si="0"/>
        <v>0</v>
      </c>
      <c r="I13" s="61" t="s">
        <v>58</v>
      </c>
      <c r="J13" s="50" t="s">
        <v>39</v>
      </c>
      <c r="M13" s="7"/>
      <c r="N13" s="7"/>
      <c r="O13" s="7"/>
      <c r="P13" s="7"/>
    </row>
    <row r="14" spans="2:16" ht="39">
      <c r="B14" s="72">
        <f t="shared" si="1"/>
        <v>4</v>
      </c>
      <c r="C14" s="76" t="s">
        <v>33</v>
      </c>
      <c r="D14" s="86"/>
      <c r="E14" s="78" t="s">
        <v>8</v>
      </c>
      <c r="F14" s="79">
        <v>1</v>
      </c>
      <c r="G14" s="84"/>
      <c r="H14" s="75">
        <f aca="true" t="shared" si="2" ref="H14:H19">G14*F14</f>
        <v>0</v>
      </c>
      <c r="I14" s="81" t="s">
        <v>85</v>
      </c>
      <c r="J14" s="50" t="s">
        <v>39</v>
      </c>
      <c r="M14" s="7"/>
      <c r="N14" s="7"/>
      <c r="O14" s="7"/>
      <c r="P14" s="7"/>
    </row>
    <row r="15" spans="2:16" ht="52">
      <c r="B15" s="72">
        <f t="shared" si="1"/>
        <v>5</v>
      </c>
      <c r="C15" s="76" t="s">
        <v>69</v>
      </c>
      <c r="D15" s="87"/>
      <c r="E15" s="78" t="s">
        <v>8</v>
      </c>
      <c r="F15" s="79">
        <v>1</v>
      </c>
      <c r="G15" s="84"/>
      <c r="H15" s="75">
        <f t="shared" si="2"/>
        <v>0</v>
      </c>
      <c r="I15" s="81" t="s">
        <v>86</v>
      </c>
      <c r="J15" s="50" t="s">
        <v>39</v>
      </c>
      <c r="M15" s="7"/>
      <c r="N15" s="7"/>
      <c r="O15" s="7"/>
      <c r="P15" s="7"/>
    </row>
    <row r="16" spans="2:12" ht="143">
      <c r="B16" s="72">
        <f t="shared" si="1"/>
        <v>6</v>
      </c>
      <c r="C16" s="76" t="s">
        <v>36</v>
      </c>
      <c r="D16" s="86"/>
      <c r="E16" s="78" t="s">
        <v>8</v>
      </c>
      <c r="F16" s="79">
        <v>1</v>
      </c>
      <c r="G16" s="84"/>
      <c r="H16" s="75">
        <f t="shared" si="2"/>
        <v>0</v>
      </c>
      <c r="I16" s="63" t="s">
        <v>108</v>
      </c>
      <c r="J16" s="50" t="s">
        <v>39</v>
      </c>
      <c r="K16" s="19"/>
      <c r="L16" s="19"/>
    </row>
    <row r="17" spans="2:10" ht="26">
      <c r="B17" s="72">
        <f t="shared" si="1"/>
        <v>7</v>
      </c>
      <c r="C17" s="76" t="s">
        <v>38</v>
      </c>
      <c r="D17" s="76"/>
      <c r="E17" s="78" t="s">
        <v>8</v>
      </c>
      <c r="F17" s="79">
        <v>1</v>
      </c>
      <c r="G17" s="84"/>
      <c r="H17" s="75">
        <f>G17*F17</f>
        <v>0</v>
      </c>
      <c r="I17" s="62" t="s">
        <v>57</v>
      </c>
      <c r="J17" s="50" t="s">
        <v>39</v>
      </c>
    </row>
    <row r="18" spans="2:10" ht="26">
      <c r="B18" s="72">
        <f t="shared" si="1"/>
        <v>8</v>
      </c>
      <c r="C18" s="76" t="s">
        <v>42</v>
      </c>
      <c r="D18" s="76"/>
      <c r="E18" s="78" t="s">
        <v>21</v>
      </c>
      <c r="F18" s="79">
        <v>1</v>
      </c>
      <c r="G18" s="84"/>
      <c r="H18" s="75">
        <f>G18*F18</f>
        <v>0</v>
      </c>
      <c r="I18" s="63" t="s">
        <v>60</v>
      </c>
      <c r="J18" s="50" t="s">
        <v>39</v>
      </c>
    </row>
    <row r="19" spans="2:12" ht="26">
      <c r="B19" s="72">
        <f t="shared" si="1"/>
        <v>9</v>
      </c>
      <c r="C19" s="76" t="s">
        <v>14</v>
      </c>
      <c r="D19" s="76"/>
      <c r="E19" s="78" t="s">
        <v>9</v>
      </c>
      <c r="F19" s="78">
        <v>1</v>
      </c>
      <c r="G19" s="84"/>
      <c r="H19" s="75">
        <f t="shared" si="2"/>
        <v>0</v>
      </c>
      <c r="I19" s="63" t="s">
        <v>46</v>
      </c>
      <c r="J19" s="50" t="s">
        <v>39</v>
      </c>
      <c r="K19" s="19"/>
      <c r="L19" s="19"/>
    </row>
    <row r="20" spans="2:14" ht="12.75">
      <c r="B20" s="72">
        <f t="shared" si="1"/>
        <v>10</v>
      </c>
      <c r="C20" s="76" t="s">
        <v>15</v>
      </c>
      <c r="D20" s="76"/>
      <c r="E20" s="78" t="s">
        <v>10</v>
      </c>
      <c r="F20" s="78">
        <f>F11*16</f>
        <v>16</v>
      </c>
      <c r="G20" s="84"/>
      <c r="H20" s="75">
        <f t="shared" si="0"/>
        <v>0</v>
      </c>
      <c r="I20" s="63" t="s">
        <v>44</v>
      </c>
      <c r="J20" s="50" t="s">
        <v>39</v>
      </c>
      <c r="M20" s="7"/>
      <c r="N20" s="7"/>
    </row>
    <row r="21" spans="2:12" ht="25.5">
      <c r="B21" s="72">
        <f t="shared" si="1"/>
        <v>11</v>
      </c>
      <c r="C21" s="76" t="s">
        <v>16</v>
      </c>
      <c r="D21" s="76"/>
      <c r="E21" s="78" t="s">
        <v>10</v>
      </c>
      <c r="F21" s="79">
        <v>6</v>
      </c>
      <c r="G21" s="84"/>
      <c r="H21" s="75">
        <f t="shared" si="0"/>
        <v>0</v>
      </c>
      <c r="I21" s="63" t="s">
        <v>59</v>
      </c>
      <c r="J21" s="50" t="s">
        <v>39</v>
      </c>
      <c r="K21" s="19"/>
      <c r="L21" s="19"/>
    </row>
    <row r="22" spans="2:10" ht="91">
      <c r="B22" s="72">
        <f t="shared" si="1"/>
        <v>12</v>
      </c>
      <c r="C22" s="73" t="s">
        <v>23</v>
      </c>
      <c r="D22" s="85"/>
      <c r="E22" s="74" t="s">
        <v>8</v>
      </c>
      <c r="F22" s="72">
        <v>5</v>
      </c>
      <c r="G22" s="83"/>
      <c r="H22" s="75">
        <f>G22*F22</f>
        <v>0</v>
      </c>
      <c r="I22" s="61" t="s">
        <v>91</v>
      </c>
      <c r="J22" s="69" t="s">
        <v>70</v>
      </c>
    </row>
    <row r="23" spans="2:10" ht="26">
      <c r="B23" s="72">
        <f t="shared" si="1"/>
        <v>13</v>
      </c>
      <c r="C23" s="76" t="s">
        <v>19</v>
      </c>
      <c r="D23" s="82"/>
      <c r="E23" s="74" t="s">
        <v>8</v>
      </c>
      <c r="F23" s="80">
        <v>5</v>
      </c>
      <c r="G23" s="84"/>
      <c r="H23" s="75">
        <f>G23*F23</f>
        <v>0</v>
      </c>
      <c r="I23" s="64" t="s">
        <v>93</v>
      </c>
      <c r="J23" s="69" t="s">
        <v>70</v>
      </c>
    </row>
    <row r="24" spans="2:10" ht="182">
      <c r="B24" s="72">
        <f t="shared" si="1"/>
        <v>14</v>
      </c>
      <c r="C24" s="76" t="s">
        <v>40</v>
      </c>
      <c r="D24" s="86"/>
      <c r="E24" s="72" t="s">
        <v>8</v>
      </c>
      <c r="F24" s="72">
        <v>4</v>
      </c>
      <c r="G24" s="84"/>
      <c r="H24" s="75">
        <f>G24*F24</f>
        <v>0</v>
      </c>
      <c r="I24" s="63" t="s">
        <v>109</v>
      </c>
      <c r="J24" s="69" t="s">
        <v>80</v>
      </c>
    </row>
    <row r="25" spans="2:10" ht="26">
      <c r="B25" s="72">
        <f t="shared" si="1"/>
        <v>15</v>
      </c>
      <c r="C25" s="76" t="s">
        <v>54</v>
      </c>
      <c r="D25" s="86"/>
      <c r="E25" s="78" t="s">
        <v>53</v>
      </c>
      <c r="F25" s="79">
        <v>5</v>
      </c>
      <c r="G25" s="84"/>
      <c r="H25" s="75">
        <f>G25*F25</f>
        <v>0</v>
      </c>
      <c r="I25" s="63" t="s">
        <v>55</v>
      </c>
      <c r="J25" s="69" t="s">
        <v>70</v>
      </c>
    </row>
    <row r="26" spans="2:10" ht="24">
      <c r="B26" s="72">
        <f t="shared" si="1"/>
        <v>16</v>
      </c>
      <c r="C26" s="76" t="s">
        <v>42</v>
      </c>
      <c r="D26" s="76"/>
      <c r="E26" s="78" t="s">
        <v>21</v>
      </c>
      <c r="F26" s="79">
        <v>5</v>
      </c>
      <c r="G26" s="84"/>
      <c r="H26" s="75">
        <f>G26*F26</f>
        <v>0</v>
      </c>
      <c r="I26" s="63" t="s">
        <v>43</v>
      </c>
      <c r="J26" s="69" t="s">
        <v>70</v>
      </c>
    </row>
    <row r="27" spans="2:10" ht="26">
      <c r="B27" s="72">
        <f t="shared" si="1"/>
        <v>17</v>
      </c>
      <c r="C27" s="76" t="s">
        <v>14</v>
      </c>
      <c r="D27" s="76"/>
      <c r="E27" s="78" t="s">
        <v>9</v>
      </c>
      <c r="F27" s="78">
        <v>5</v>
      </c>
      <c r="G27" s="84"/>
      <c r="H27" s="75">
        <f aca="true" t="shared" si="3" ref="H27:H28">G27*F27</f>
        <v>0</v>
      </c>
      <c r="I27" s="63" t="s">
        <v>46</v>
      </c>
      <c r="J27" s="69" t="s">
        <v>70</v>
      </c>
    </row>
    <row r="28" spans="2:10" ht="24">
      <c r="B28" s="72">
        <f t="shared" si="1"/>
        <v>18</v>
      </c>
      <c r="C28" s="76" t="s">
        <v>15</v>
      </c>
      <c r="D28" s="76"/>
      <c r="E28" s="78" t="s">
        <v>10</v>
      </c>
      <c r="F28" s="78">
        <f>F22*8</f>
        <v>40</v>
      </c>
      <c r="G28" s="84"/>
      <c r="H28" s="75">
        <f t="shared" si="3"/>
        <v>0</v>
      </c>
      <c r="I28" s="63" t="s">
        <v>44</v>
      </c>
      <c r="J28" s="69" t="s">
        <v>70</v>
      </c>
    </row>
    <row r="29" spans="2:10" ht="78">
      <c r="B29" s="72">
        <f t="shared" si="1"/>
        <v>19</v>
      </c>
      <c r="C29" s="73" t="s">
        <v>23</v>
      </c>
      <c r="D29" s="85"/>
      <c r="E29" s="74" t="s">
        <v>8</v>
      </c>
      <c r="F29" s="72">
        <v>3</v>
      </c>
      <c r="G29" s="83"/>
      <c r="H29" s="75">
        <f aca="true" t="shared" si="4" ref="H29:H33">G29*F29</f>
        <v>0</v>
      </c>
      <c r="I29" s="81" t="s">
        <v>90</v>
      </c>
      <c r="J29" s="57" t="s">
        <v>62</v>
      </c>
    </row>
    <row r="30" spans="2:10" ht="26">
      <c r="B30" s="72">
        <f t="shared" si="1"/>
        <v>20</v>
      </c>
      <c r="C30" s="76" t="s">
        <v>19</v>
      </c>
      <c r="D30" s="77"/>
      <c r="E30" s="78" t="s">
        <v>8</v>
      </c>
      <c r="F30" s="79">
        <v>3</v>
      </c>
      <c r="G30" s="84"/>
      <c r="H30" s="75">
        <f t="shared" si="4"/>
        <v>0</v>
      </c>
      <c r="I30" s="61" t="s">
        <v>92</v>
      </c>
      <c r="J30" s="57" t="s">
        <v>62</v>
      </c>
    </row>
    <row r="31" spans="2:10" ht="26">
      <c r="B31" s="72">
        <f t="shared" si="1"/>
        <v>21</v>
      </c>
      <c r="C31" s="76" t="s">
        <v>32</v>
      </c>
      <c r="D31" s="88"/>
      <c r="E31" s="72" t="s">
        <v>8</v>
      </c>
      <c r="F31" s="79">
        <v>3</v>
      </c>
      <c r="G31" s="84"/>
      <c r="H31" s="75">
        <f t="shared" si="4"/>
        <v>0</v>
      </c>
      <c r="I31" s="62" t="s">
        <v>78</v>
      </c>
      <c r="J31" s="57" t="s">
        <v>62</v>
      </c>
    </row>
    <row r="32" spans="2:10" ht="39">
      <c r="B32" s="72">
        <f t="shared" si="1"/>
        <v>22</v>
      </c>
      <c r="C32" s="76" t="s">
        <v>33</v>
      </c>
      <c r="D32" s="86"/>
      <c r="E32" s="78" t="s">
        <v>8</v>
      </c>
      <c r="F32" s="79">
        <v>3</v>
      </c>
      <c r="G32" s="84"/>
      <c r="H32" s="75">
        <f t="shared" si="4"/>
        <v>0</v>
      </c>
      <c r="I32" s="81" t="s">
        <v>85</v>
      </c>
      <c r="J32" s="57" t="s">
        <v>62</v>
      </c>
    </row>
    <row r="33" spans="2:10" ht="52">
      <c r="B33" s="72">
        <f t="shared" si="1"/>
        <v>23</v>
      </c>
      <c r="C33" s="76" t="s">
        <v>69</v>
      </c>
      <c r="D33" s="87"/>
      <c r="E33" s="78" t="s">
        <v>8</v>
      </c>
      <c r="F33" s="79">
        <v>3</v>
      </c>
      <c r="G33" s="84"/>
      <c r="H33" s="75">
        <f t="shared" si="4"/>
        <v>0</v>
      </c>
      <c r="I33" s="81" t="s">
        <v>86</v>
      </c>
      <c r="J33" s="57" t="s">
        <v>62</v>
      </c>
    </row>
    <row r="34" spans="2:10" ht="182">
      <c r="B34" s="72">
        <f t="shared" si="1"/>
        <v>24</v>
      </c>
      <c r="C34" s="76" t="s">
        <v>40</v>
      </c>
      <c r="D34" s="86"/>
      <c r="E34" s="72" t="s">
        <v>8</v>
      </c>
      <c r="F34" s="72">
        <v>3</v>
      </c>
      <c r="G34" s="84"/>
      <c r="H34" s="75">
        <f aca="true" t="shared" si="5" ref="H34:H39">G34*F34</f>
        <v>0</v>
      </c>
      <c r="I34" s="63" t="s">
        <v>109</v>
      </c>
      <c r="J34" s="57" t="s">
        <v>62</v>
      </c>
    </row>
    <row r="35" spans="2:10" ht="26">
      <c r="B35" s="72">
        <f t="shared" si="1"/>
        <v>25</v>
      </c>
      <c r="C35" s="76" t="s">
        <v>54</v>
      </c>
      <c r="D35" s="86"/>
      <c r="E35" s="78" t="s">
        <v>53</v>
      </c>
      <c r="F35" s="79">
        <v>3</v>
      </c>
      <c r="G35" s="84"/>
      <c r="H35" s="75">
        <f t="shared" si="5"/>
        <v>0</v>
      </c>
      <c r="I35" s="63" t="s">
        <v>55</v>
      </c>
      <c r="J35" s="57" t="s">
        <v>62</v>
      </c>
    </row>
    <row r="36" spans="2:10" ht="12.75">
      <c r="B36" s="72">
        <f t="shared" si="1"/>
        <v>26</v>
      </c>
      <c r="C36" s="76" t="s">
        <v>42</v>
      </c>
      <c r="D36" s="76"/>
      <c r="E36" s="78" t="s">
        <v>21</v>
      </c>
      <c r="F36" s="79">
        <v>3</v>
      </c>
      <c r="G36" s="84"/>
      <c r="H36" s="75">
        <f t="shared" si="5"/>
        <v>0</v>
      </c>
      <c r="I36" s="63" t="s">
        <v>43</v>
      </c>
      <c r="J36" s="57" t="s">
        <v>62</v>
      </c>
    </row>
    <row r="37" spans="2:10" ht="26">
      <c r="B37" s="72">
        <f t="shared" si="1"/>
        <v>27</v>
      </c>
      <c r="C37" s="76" t="s">
        <v>14</v>
      </c>
      <c r="D37" s="76"/>
      <c r="E37" s="78" t="s">
        <v>9</v>
      </c>
      <c r="F37" s="78">
        <v>3</v>
      </c>
      <c r="G37" s="84"/>
      <c r="H37" s="75">
        <f t="shared" si="5"/>
        <v>0</v>
      </c>
      <c r="I37" s="63" t="s">
        <v>46</v>
      </c>
      <c r="J37" s="57" t="s">
        <v>62</v>
      </c>
    </row>
    <row r="38" spans="2:10" ht="12.75">
      <c r="B38" s="72">
        <f t="shared" si="1"/>
        <v>28</v>
      </c>
      <c r="C38" s="76" t="s">
        <v>15</v>
      </c>
      <c r="D38" s="76"/>
      <c r="E38" s="78" t="s">
        <v>10</v>
      </c>
      <c r="F38" s="78">
        <f>16*F29</f>
        <v>48</v>
      </c>
      <c r="G38" s="84"/>
      <c r="H38" s="75">
        <f t="shared" si="5"/>
        <v>0</v>
      </c>
      <c r="I38" s="63" t="s">
        <v>44</v>
      </c>
      <c r="J38" s="57" t="s">
        <v>62</v>
      </c>
    </row>
    <row r="39" spans="2:10" ht="25.5">
      <c r="B39" s="72">
        <f t="shared" si="1"/>
        <v>29</v>
      </c>
      <c r="C39" s="76" t="s">
        <v>16</v>
      </c>
      <c r="D39" s="76"/>
      <c r="E39" s="78" t="s">
        <v>10</v>
      </c>
      <c r="F39" s="79">
        <f>8*F29</f>
        <v>24</v>
      </c>
      <c r="G39" s="84"/>
      <c r="H39" s="75">
        <f t="shared" si="5"/>
        <v>0</v>
      </c>
      <c r="I39" s="63" t="s">
        <v>37</v>
      </c>
      <c r="J39" s="57" t="s">
        <v>62</v>
      </c>
    </row>
    <row r="40" spans="2:10" ht="102">
      <c r="B40" s="72">
        <f t="shared" si="1"/>
        <v>30</v>
      </c>
      <c r="C40" s="63" t="s">
        <v>17</v>
      </c>
      <c r="D40" s="87"/>
      <c r="E40" s="78" t="s">
        <v>8</v>
      </c>
      <c r="F40" s="78">
        <v>1</v>
      </c>
      <c r="G40" s="84"/>
      <c r="H40" s="75">
        <f aca="true" t="shared" si="6" ref="H40">G40*F40</f>
        <v>0</v>
      </c>
      <c r="I40" s="65" t="s">
        <v>50</v>
      </c>
      <c r="J40" s="54" t="s">
        <v>61</v>
      </c>
    </row>
    <row r="41" spans="2:10" ht="39">
      <c r="B41" s="72">
        <f t="shared" si="1"/>
        <v>31</v>
      </c>
      <c r="C41" s="63" t="s">
        <v>18</v>
      </c>
      <c r="D41" s="87"/>
      <c r="E41" s="78" t="s">
        <v>8</v>
      </c>
      <c r="F41" s="78">
        <v>1</v>
      </c>
      <c r="G41" s="84"/>
      <c r="H41" s="75">
        <f aca="true" t="shared" si="7" ref="H41:H56">G41*F41</f>
        <v>0</v>
      </c>
      <c r="I41" s="66" t="s">
        <v>94</v>
      </c>
      <c r="J41" s="54" t="s">
        <v>61</v>
      </c>
    </row>
    <row r="42" spans="2:10" ht="91">
      <c r="B42" s="72">
        <f t="shared" si="1"/>
        <v>32</v>
      </c>
      <c r="C42" s="73" t="s">
        <v>23</v>
      </c>
      <c r="D42" s="85"/>
      <c r="E42" s="74" t="s">
        <v>8</v>
      </c>
      <c r="F42" s="72">
        <v>2</v>
      </c>
      <c r="G42" s="83"/>
      <c r="H42" s="75">
        <f t="shared" si="7"/>
        <v>0</v>
      </c>
      <c r="I42" s="61" t="s">
        <v>91</v>
      </c>
      <c r="J42" s="54" t="s">
        <v>61</v>
      </c>
    </row>
    <row r="43" spans="2:10" ht="26">
      <c r="B43" s="72">
        <f t="shared" si="1"/>
        <v>33</v>
      </c>
      <c r="C43" s="76" t="s">
        <v>19</v>
      </c>
      <c r="D43" s="82"/>
      <c r="E43" s="78" t="s">
        <v>8</v>
      </c>
      <c r="F43" s="79">
        <v>2</v>
      </c>
      <c r="G43" s="84"/>
      <c r="H43" s="75">
        <f t="shared" si="7"/>
        <v>0</v>
      </c>
      <c r="I43" s="64" t="s">
        <v>96</v>
      </c>
      <c r="J43" s="54" t="s">
        <v>61</v>
      </c>
    </row>
    <row r="44" spans="2:10" ht="52">
      <c r="B44" s="72">
        <f t="shared" si="1"/>
        <v>34</v>
      </c>
      <c r="C44" s="76" t="s">
        <v>33</v>
      </c>
      <c r="D44" s="86"/>
      <c r="E44" s="78" t="s">
        <v>8</v>
      </c>
      <c r="F44" s="79">
        <v>1</v>
      </c>
      <c r="G44" s="84"/>
      <c r="H44" s="75">
        <f t="shared" si="7"/>
        <v>0</v>
      </c>
      <c r="I44" s="81" t="s">
        <v>84</v>
      </c>
      <c r="J44" s="54" t="s">
        <v>61</v>
      </c>
    </row>
    <row r="45" spans="2:10" ht="26">
      <c r="B45" s="72">
        <f t="shared" si="1"/>
        <v>35</v>
      </c>
      <c r="C45" s="76" t="s">
        <v>32</v>
      </c>
      <c r="D45" s="86"/>
      <c r="E45" s="78" t="s">
        <v>8</v>
      </c>
      <c r="F45" s="79">
        <v>1</v>
      </c>
      <c r="G45" s="84"/>
      <c r="H45" s="75">
        <f t="shared" si="7"/>
        <v>0</v>
      </c>
      <c r="I45" s="61" t="s">
        <v>58</v>
      </c>
      <c r="J45" s="54" t="s">
        <v>61</v>
      </c>
    </row>
    <row r="46" spans="2:10" ht="39">
      <c r="B46" s="72">
        <f t="shared" si="1"/>
        <v>36</v>
      </c>
      <c r="C46" s="63" t="s">
        <v>22</v>
      </c>
      <c r="D46" s="87"/>
      <c r="E46" s="78" t="s">
        <v>8</v>
      </c>
      <c r="F46" s="79">
        <v>1</v>
      </c>
      <c r="G46" s="84"/>
      <c r="H46" s="75">
        <f t="shared" si="7"/>
        <v>0</v>
      </c>
      <c r="I46" s="63" t="s">
        <v>97</v>
      </c>
      <c r="J46" s="54" t="s">
        <v>61</v>
      </c>
    </row>
    <row r="47" spans="2:10" ht="39">
      <c r="B47" s="72">
        <f t="shared" si="1"/>
        <v>37</v>
      </c>
      <c r="C47" s="76" t="s">
        <v>71</v>
      </c>
      <c r="D47" s="87"/>
      <c r="E47" s="78" t="s">
        <v>8</v>
      </c>
      <c r="F47" s="79">
        <v>1</v>
      </c>
      <c r="G47" s="84"/>
      <c r="H47" s="75">
        <f>G47*F47</f>
        <v>0</v>
      </c>
      <c r="I47" s="63" t="s">
        <v>98</v>
      </c>
      <c r="J47" s="54" t="s">
        <v>61</v>
      </c>
    </row>
    <row r="48" spans="2:10" ht="26">
      <c r="B48" s="72">
        <f t="shared" si="1"/>
        <v>38</v>
      </c>
      <c r="C48" s="76" t="s">
        <v>34</v>
      </c>
      <c r="D48" s="87"/>
      <c r="E48" s="78" t="s">
        <v>8</v>
      </c>
      <c r="F48" s="79">
        <v>6</v>
      </c>
      <c r="G48" s="84"/>
      <c r="H48" s="75">
        <f aca="true" t="shared" si="8" ref="H48:H50">G48*F48</f>
        <v>0</v>
      </c>
      <c r="I48" s="63" t="s">
        <v>99</v>
      </c>
      <c r="J48" s="54" t="s">
        <v>61</v>
      </c>
    </row>
    <row r="49" spans="2:10" ht="143">
      <c r="B49" s="72">
        <f t="shared" si="1"/>
        <v>39</v>
      </c>
      <c r="C49" s="76" t="s">
        <v>36</v>
      </c>
      <c r="D49" s="86"/>
      <c r="E49" s="78" t="s">
        <v>8</v>
      </c>
      <c r="F49" s="79">
        <v>1</v>
      </c>
      <c r="G49" s="84"/>
      <c r="H49" s="75">
        <f t="shared" si="8"/>
        <v>0</v>
      </c>
      <c r="I49" s="63" t="s">
        <v>108</v>
      </c>
      <c r="J49" s="54" t="s">
        <v>61</v>
      </c>
    </row>
    <row r="50" spans="2:10" ht="182">
      <c r="B50" s="72">
        <f t="shared" si="1"/>
        <v>40</v>
      </c>
      <c r="C50" s="76" t="s">
        <v>40</v>
      </c>
      <c r="D50" s="86"/>
      <c r="E50" s="72" t="s">
        <v>8</v>
      </c>
      <c r="F50" s="72">
        <v>1</v>
      </c>
      <c r="G50" s="84"/>
      <c r="H50" s="75">
        <f t="shared" si="8"/>
        <v>0</v>
      </c>
      <c r="I50" s="63" t="s">
        <v>109</v>
      </c>
      <c r="J50" s="54" t="s">
        <v>61</v>
      </c>
    </row>
    <row r="51" spans="2:10" ht="52">
      <c r="B51" s="72">
        <f t="shared" si="1"/>
        <v>41</v>
      </c>
      <c r="C51" s="76" t="s">
        <v>83</v>
      </c>
      <c r="D51" s="88"/>
      <c r="E51" s="78" t="s">
        <v>8</v>
      </c>
      <c r="F51" s="79">
        <v>1</v>
      </c>
      <c r="G51" s="84"/>
      <c r="H51" s="75">
        <f t="shared" si="7"/>
        <v>0</v>
      </c>
      <c r="I51" s="62" t="s">
        <v>88</v>
      </c>
      <c r="J51" s="54" t="s">
        <v>61</v>
      </c>
    </row>
    <row r="52" spans="2:10" ht="26">
      <c r="B52" s="72">
        <f t="shared" si="1"/>
        <v>42</v>
      </c>
      <c r="C52" s="76" t="s">
        <v>41</v>
      </c>
      <c r="D52" s="88"/>
      <c r="E52" s="78" t="s">
        <v>8</v>
      </c>
      <c r="F52" s="79">
        <v>1</v>
      </c>
      <c r="G52" s="84"/>
      <c r="H52" s="75">
        <f aca="true" t="shared" si="9" ref="H52">G52*F52</f>
        <v>0</v>
      </c>
      <c r="I52" s="64" t="s">
        <v>56</v>
      </c>
      <c r="J52" s="54" t="s">
        <v>61</v>
      </c>
    </row>
    <row r="53" spans="2:10" ht="26">
      <c r="B53" s="72">
        <f t="shared" si="1"/>
        <v>43</v>
      </c>
      <c r="C53" s="76" t="s">
        <v>42</v>
      </c>
      <c r="D53" s="76"/>
      <c r="E53" s="78" t="s">
        <v>21</v>
      </c>
      <c r="F53" s="79">
        <v>1</v>
      </c>
      <c r="G53" s="84"/>
      <c r="H53" s="75">
        <f>G53*F53</f>
        <v>0</v>
      </c>
      <c r="I53" s="63" t="s">
        <v>60</v>
      </c>
      <c r="J53" s="54" t="s">
        <v>61</v>
      </c>
    </row>
    <row r="54" spans="2:10" ht="26">
      <c r="B54" s="72">
        <f t="shared" si="1"/>
        <v>44</v>
      </c>
      <c r="C54" s="76" t="s">
        <v>14</v>
      </c>
      <c r="D54" s="76"/>
      <c r="E54" s="78" t="s">
        <v>9</v>
      </c>
      <c r="F54" s="78">
        <v>1</v>
      </c>
      <c r="G54" s="84"/>
      <c r="H54" s="75">
        <f aca="true" t="shared" si="10" ref="H54">G54*F54</f>
        <v>0</v>
      </c>
      <c r="I54" s="63" t="s">
        <v>82</v>
      </c>
      <c r="J54" s="54" t="s">
        <v>61</v>
      </c>
    </row>
    <row r="55" spans="2:10" ht="26">
      <c r="B55" s="72">
        <f t="shared" si="1"/>
        <v>45</v>
      </c>
      <c r="C55" s="76" t="s">
        <v>15</v>
      </c>
      <c r="D55" s="76"/>
      <c r="E55" s="78" t="s">
        <v>10</v>
      </c>
      <c r="F55" s="78">
        <v>32</v>
      </c>
      <c r="G55" s="84"/>
      <c r="H55" s="75">
        <f t="shared" si="7"/>
        <v>0</v>
      </c>
      <c r="I55" s="63" t="s">
        <v>45</v>
      </c>
      <c r="J55" s="54" t="s">
        <v>61</v>
      </c>
    </row>
    <row r="56" spans="2:10" ht="25.5">
      <c r="B56" s="72">
        <f t="shared" si="1"/>
        <v>46</v>
      </c>
      <c r="C56" s="76" t="s">
        <v>16</v>
      </c>
      <c r="D56" s="76"/>
      <c r="E56" s="78" t="s">
        <v>10</v>
      </c>
      <c r="F56" s="79">
        <v>16</v>
      </c>
      <c r="G56" s="84"/>
      <c r="H56" s="75">
        <f t="shared" si="7"/>
        <v>0</v>
      </c>
      <c r="I56" s="63" t="s">
        <v>59</v>
      </c>
      <c r="J56" s="54" t="s">
        <v>61</v>
      </c>
    </row>
    <row r="57" spans="2:10" ht="91">
      <c r="B57" s="72">
        <f t="shared" si="1"/>
        <v>47</v>
      </c>
      <c r="C57" s="63" t="s">
        <v>17</v>
      </c>
      <c r="D57" s="87"/>
      <c r="E57" s="78" t="s">
        <v>8</v>
      </c>
      <c r="F57" s="78">
        <v>4</v>
      </c>
      <c r="G57" s="84"/>
      <c r="H57" s="75">
        <f aca="true" t="shared" si="11" ref="H57:H63">G57*F57</f>
        <v>0</v>
      </c>
      <c r="I57" s="65" t="s">
        <v>50</v>
      </c>
      <c r="J57" s="70" t="s">
        <v>72</v>
      </c>
    </row>
    <row r="58" spans="2:10" ht="39">
      <c r="B58" s="72">
        <f t="shared" si="1"/>
        <v>48</v>
      </c>
      <c r="C58" s="63" t="s">
        <v>18</v>
      </c>
      <c r="D58" s="87"/>
      <c r="E58" s="78" t="s">
        <v>8</v>
      </c>
      <c r="F58" s="78">
        <v>4</v>
      </c>
      <c r="G58" s="84"/>
      <c r="H58" s="75">
        <f t="shared" si="11"/>
        <v>0</v>
      </c>
      <c r="I58" s="66" t="s">
        <v>94</v>
      </c>
      <c r="J58" s="70" t="s">
        <v>72</v>
      </c>
    </row>
    <row r="59" spans="2:10" ht="39">
      <c r="B59" s="72">
        <f t="shared" si="1"/>
        <v>49</v>
      </c>
      <c r="C59" s="82" t="s">
        <v>33</v>
      </c>
      <c r="D59" s="88"/>
      <c r="E59" s="72" t="s">
        <v>8</v>
      </c>
      <c r="F59" s="79">
        <v>4</v>
      </c>
      <c r="G59" s="84"/>
      <c r="H59" s="75">
        <f t="shared" si="11"/>
        <v>0</v>
      </c>
      <c r="I59" s="81" t="s">
        <v>85</v>
      </c>
      <c r="J59" s="70" t="s">
        <v>72</v>
      </c>
    </row>
    <row r="60" spans="2:10" ht="26">
      <c r="B60" s="72">
        <f t="shared" si="1"/>
        <v>50</v>
      </c>
      <c r="C60" s="76" t="s">
        <v>32</v>
      </c>
      <c r="D60" s="88"/>
      <c r="E60" s="72" t="s">
        <v>8</v>
      </c>
      <c r="F60" s="79">
        <v>4</v>
      </c>
      <c r="G60" s="84"/>
      <c r="H60" s="75">
        <f t="shared" si="11"/>
        <v>0</v>
      </c>
      <c r="I60" s="62" t="s">
        <v>78</v>
      </c>
      <c r="J60" s="70" t="s">
        <v>72</v>
      </c>
    </row>
    <row r="61" spans="2:10" ht="39">
      <c r="B61" s="72">
        <f t="shared" si="1"/>
        <v>51</v>
      </c>
      <c r="C61" s="63" t="s">
        <v>22</v>
      </c>
      <c r="D61" s="87"/>
      <c r="E61" s="78" t="s">
        <v>8</v>
      </c>
      <c r="F61" s="79">
        <v>4</v>
      </c>
      <c r="G61" s="84"/>
      <c r="H61" s="75">
        <f t="shared" si="11"/>
        <v>0</v>
      </c>
      <c r="I61" s="63" t="s">
        <v>97</v>
      </c>
      <c r="J61" s="70" t="s">
        <v>72</v>
      </c>
    </row>
    <row r="62" spans="2:10" ht="39">
      <c r="B62" s="72">
        <f t="shared" si="1"/>
        <v>52</v>
      </c>
      <c r="C62" s="76" t="s">
        <v>34</v>
      </c>
      <c r="D62" s="87"/>
      <c r="E62" s="78" t="s">
        <v>35</v>
      </c>
      <c r="F62" s="79">
        <v>4</v>
      </c>
      <c r="G62" s="84"/>
      <c r="H62" s="75">
        <f t="shared" si="11"/>
        <v>0</v>
      </c>
      <c r="I62" s="63" t="s">
        <v>87</v>
      </c>
      <c r="J62" s="70" t="s">
        <v>72</v>
      </c>
    </row>
    <row r="63" spans="2:10" ht="182">
      <c r="B63" s="72">
        <f t="shared" si="1"/>
        <v>53</v>
      </c>
      <c r="C63" s="76" t="s">
        <v>40</v>
      </c>
      <c r="D63" s="86"/>
      <c r="E63" s="72" t="s">
        <v>8</v>
      </c>
      <c r="F63" s="72">
        <v>4</v>
      </c>
      <c r="G63" s="84"/>
      <c r="H63" s="75">
        <f t="shared" si="11"/>
        <v>0</v>
      </c>
      <c r="I63" s="63" t="s">
        <v>109</v>
      </c>
      <c r="J63" s="70" t="s">
        <v>72</v>
      </c>
    </row>
    <row r="64" spans="2:10" ht="26">
      <c r="B64" s="72">
        <f t="shared" si="1"/>
        <v>54</v>
      </c>
      <c r="C64" s="76" t="s">
        <v>54</v>
      </c>
      <c r="D64" s="86"/>
      <c r="E64" s="78" t="s">
        <v>53</v>
      </c>
      <c r="F64" s="79">
        <v>4</v>
      </c>
      <c r="G64" s="84"/>
      <c r="H64" s="75">
        <f>G64*F64</f>
        <v>0</v>
      </c>
      <c r="I64" s="63" t="s">
        <v>55</v>
      </c>
      <c r="J64" s="70" t="s">
        <v>72</v>
      </c>
    </row>
    <row r="65" spans="2:10" ht="26">
      <c r="B65" s="72">
        <f t="shared" si="1"/>
        <v>55</v>
      </c>
      <c r="C65" s="76" t="s">
        <v>42</v>
      </c>
      <c r="D65" s="76"/>
      <c r="E65" s="78" t="s">
        <v>21</v>
      </c>
      <c r="F65" s="79">
        <v>4</v>
      </c>
      <c r="G65" s="84"/>
      <c r="H65" s="75">
        <f>G65*F65</f>
        <v>0</v>
      </c>
      <c r="I65" s="63" t="s">
        <v>60</v>
      </c>
      <c r="J65" s="70" t="s">
        <v>72</v>
      </c>
    </row>
    <row r="66" spans="2:10" ht="26">
      <c r="B66" s="72">
        <f t="shared" si="1"/>
        <v>56</v>
      </c>
      <c r="C66" s="76" t="s">
        <v>14</v>
      </c>
      <c r="D66" s="76"/>
      <c r="E66" s="78" t="s">
        <v>9</v>
      </c>
      <c r="F66" s="78">
        <v>4</v>
      </c>
      <c r="G66" s="84"/>
      <c r="H66" s="75">
        <f aca="true" t="shared" si="12" ref="H66:H70">G66*F66</f>
        <v>0</v>
      </c>
      <c r="I66" s="63" t="s">
        <v>46</v>
      </c>
      <c r="J66" s="70" t="s">
        <v>72</v>
      </c>
    </row>
    <row r="67" spans="2:10" ht="26">
      <c r="B67" s="72">
        <f t="shared" si="1"/>
        <v>57</v>
      </c>
      <c r="C67" s="76" t="s">
        <v>15</v>
      </c>
      <c r="D67" s="76"/>
      <c r="E67" s="78" t="s">
        <v>10</v>
      </c>
      <c r="F67" s="78">
        <f>F57*16</f>
        <v>64</v>
      </c>
      <c r="G67" s="84"/>
      <c r="H67" s="75">
        <f t="shared" si="12"/>
        <v>0</v>
      </c>
      <c r="I67" s="63" t="s">
        <v>45</v>
      </c>
      <c r="J67" s="70" t="s">
        <v>72</v>
      </c>
    </row>
    <row r="68" spans="2:10" ht="25.5">
      <c r="B68" s="72">
        <f t="shared" si="1"/>
        <v>58</v>
      </c>
      <c r="C68" s="76" t="s">
        <v>16</v>
      </c>
      <c r="D68" s="76"/>
      <c r="E68" s="78" t="s">
        <v>10</v>
      </c>
      <c r="F68" s="79">
        <f>F57*8</f>
        <v>32</v>
      </c>
      <c r="G68" s="84"/>
      <c r="H68" s="75">
        <f t="shared" si="12"/>
        <v>0</v>
      </c>
      <c r="I68" s="63" t="s">
        <v>59</v>
      </c>
      <c r="J68" s="70" t="s">
        <v>72</v>
      </c>
    </row>
    <row r="69" spans="2:10" ht="182">
      <c r="B69" s="72">
        <f t="shared" si="1"/>
        <v>59</v>
      </c>
      <c r="C69" s="76" t="s">
        <v>79</v>
      </c>
      <c r="D69" s="86"/>
      <c r="E69" s="72" t="s">
        <v>8</v>
      </c>
      <c r="F69" s="72">
        <v>12</v>
      </c>
      <c r="G69" s="84"/>
      <c r="H69" s="75">
        <f>G69*F69</f>
        <v>0</v>
      </c>
      <c r="I69" s="63" t="s">
        <v>110</v>
      </c>
      <c r="J69" s="55" t="s">
        <v>47</v>
      </c>
    </row>
    <row r="70" spans="2:10" ht="26">
      <c r="B70" s="72">
        <f t="shared" si="1"/>
        <v>60</v>
      </c>
      <c r="C70" s="76" t="s">
        <v>19</v>
      </c>
      <c r="D70" s="82"/>
      <c r="E70" s="78" t="s">
        <v>8</v>
      </c>
      <c r="F70" s="79">
        <v>12</v>
      </c>
      <c r="G70" s="84"/>
      <c r="H70" s="75">
        <f t="shared" si="12"/>
        <v>0</v>
      </c>
      <c r="I70" s="64" t="s">
        <v>95</v>
      </c>
      <c r="J70" s="55" t="s">
        <v>47</v>
      </c>
    </row>
    <row r="71" spans="2:10" ht="26">
      <c r="B71" s="72">
        <f t="shared" si="1"/>
        <v>61</v>
      </c>
      <c r="C71" s="76" t="s">
        <v>14</v>
      </c>
      <c r="D71" s="76"/>
      <c r="E71" s="78" t="s">
        <v>9</v>
      </c>
      <c r="F71" s="78">
        <v>12</v>
      </c>
      <c r="G71" s="84"/>
      <c r="H71" s="75">
        <f aca="true" t="shared" si="13" ref="H71:H72">G71*F71</f>
        <v>0</v>
      </c>
      <c r="I71" s="63" t="s">
        <v>46</v>
      </c>
      <c r="J71" s="55" t="s">
        <v>47</v>
      </c>
    </row>
    <row r="72" spans="2:10" ht="26">
      <c r="B72" s="72">
        <f t="shared" si="1"/>
        <v>62</v>
      </c>
      <c r="C72" s="76" t="s">
        <v>15</v>
      </c>
      <c r="D72" s="76"/>
      <c r="E72" s="78" t="s">
        <v>8</v>
      </c>
      <c r="F72" s="78">
        <v>12</v>
      </c>
      <c r="G72" s="84"/>
      <c r="H72" s="75">
        <f t="shared" si="13"/>
        <v>0</v>
      </c>
      <c r="I72" s="63" t="s">
        <v>45</v>
      </c>
      <c r="J72" s="55" t="s">
        <v>47</v>
      </c>
    </row>
    <row r="73" spans="2:10" ht="78">
      <c r="B73" s="72">
        <f t="shared" si="1"/>
        <v>63</v>
      </c>
      <c r="C73" s="73" t="s">
        <v>23</v>
      </c>
      <c r="D73" s="85"/>
      <c r="E73" s="74" t="s">
        <v>8</v>
      </c>
      <c r="F73" s="72">
        <v>4</v>
      </c>
      <c r="G73" s="83"/>
      <c r="H73" s="75">
        <f aca="true" t="shared" si="14" ref="H73:H75">G73*F73</f>
        <v>0</v>
      </c>
      <c r="I73" s="81" t="s">
        <v>90</v>
      </c>
      <c r="J73" s="56" t="s">
        <v>48</v>
      </c>
    </row>
    <row r="74" spans="2:10" ht="26">
      <c r="B74" s="72">
        <f t="shared" si="1"/>
        <v>64</v>
      </c>
      <c r="C74" s="76" t="s">
        <v>19</v>
      </c>
      <c r="D74" s="77"/>
      <c r="E74" s="78" t="s">
        <v>8</v>
      </c>
      <c r="F74" s="79">
        <v>4</v>
      </c>
      <c r="G74" s="84"/>
      <c r="H74" s="75">
        <f t="shared" si="14"/>
        <v>0</v>
      </c>
      <c r="I74" s="61" t="s">
        <v>92</v>
      </c>
      <c r="J74" s="56" t="s">
        <v>48</v>
      </c>
    </row>
    <row r="75" spans="2:10" ht="26">
      <c r="B75" s="72">
        <f t="shared" si="1"/>
        <v>65</v>
      </c>
      <c r="C75" s="76" t="s">
        <v>41</v>
      </c>
      <c r="D75" s="88"/>
      <c r="E75" s="78" t="s">
        <v>8</v>
      </c>
      <c r="F75" s="79">
        <v>10</v>
      </c>
      <c r="G75" s="84"/>
      <c r="H75" s="75">
        <f t="shared" si="14"/>
        <v>0</v>
      </c>
      <c r="I75" s="64" t="s">
        <v>81</v>
      </c>
      <c r="J75" s="56" t="s">
        <v>48</v>
      </c>
    </row>
    <row r="76" spans="2:10" ht="26">
      <c r="B76" s="72">
        <f t="shared" si="1"/>
        <v>66</v>
      </c>
      <c r="C76" s="76" t="s">
        <v>42</v>
      </c>
      <c r="D76" s="76"/>
      <c r="E76" s="78" t="s">
        <v>21</v>
      </c>
      <c r="F76" s="79">
        <v>4</v>
      </c>
      <c r="G76" s="84"/>
      <c r="H76" s="75">
        <f>G76*F76</f>
        <v>0</v>
      </c>
      <c r="I76" s="63" t="s">
        <v>43</v>
      </c>
      <c r="J76" s="56" t="s">
        <v>48</v>
      </c>
    </row>
    <row r="77" spans="2:10" ht="26">
      <c r="B77" s="72">
        <f t="shared" si="1"/>
        <v>67</v>
      </c>
      <c r="C77" s="76" t="s">
        <v>14</v>
      </c>
      <c r="D77" s="76"/>
      <c r="E77" s="78" t="s">
        <v>9</v>
      </c>
      <c r="F77" s="78">
        <v>4</v>
      </c>
      <c r="G77" s="84"/>
      <c r="H77" s="75">
        <f aca="true" t="shared" si="15" ref="H77:H78">G77*F77</f>
        <v>0</v>
      </c>
      <c r="I77" s="63" t="s">
        <v>46</v>
      </c>
      <c r="J77" s="56" t="s">
        <v>48</v>
      </c>
    </row>
    <row r="78" spans="2:10" ht="39">
      <c r="B78" s="72">
        <f aca="true" t="shared" si="16" ref="B78:B79">B77+1</f>
        <v>68</v>
      </c>
      <c r="C78" s="76" t="s">
        <v>15</v>
      </c>
      <c r="D78" s="76"/>
      <c r="E78" s="78" t="s">
        <v>10</v>
      </c>
      <c r="F78" s="78">
        <f>F73*8</f>
        <v>32</v>
      </c>
      <c r="G78" s="84"/>
      <c r="H78" s="75">
        <f t="shared" si="15"/>
        <v>0</v>
      </c>
      <c r="I78" s="63" t="s">
        <v>77</v>
      </c>
      <c r="J78" s="56" t="s">
        <v>48</v>
      </c>
    </row>
    <row r="79" spans="2:10" ht="182">
      <c r="B79" s="72">
        <f t="shared" si="16"/>
        <v>69</v>
      </c>
      <c r="C79" s="76" t="s">
        <v>40</v>
      </c>
      <c r="D79" s="86"/>
      <c r="E79" s="72" t="s">
        <v>8</v>
      </c>
      <c r="F79" s="72">
        <v>9</v>
      </c>
      <c r="G79" s="84"/>
      <c r="H79" s="75">
        <f>G79*F79</f>
        <v>0</v>
      </c>
      <c r="I79" s="63" t="s">
        <v>109</v>
      </c>
      <c r="J79" s="58" t="s">
        <v>49</v>
      </c>
    </row>
    <row r="80" spans="2:10" ht="12.75">
      <c r="B80" s="23">
        <f>B79+1</f>
        <v>70</v>
      </c>
      <c r="C80" s="101" t="s">
        <v>75</v>
      </c>
      <c r="D80" s="101"/>
      <c r="E80" s="23" t="s">
        <v>21</v>
      </c>
      <c r="F80" s="23">
        <v>1</v>
      </c>
      <c r="G80" s="102"/>
      <c r="H80" s="103">
        <f aca="true" t="shared" si="17" ref="H80">G80*F80</f>
        <v>0</v>
      </c>
      <c r="I80" s="104" t="s">
        <v>76</v>
      </c>
      <c r="J80" s="58" t="s">
        <v>49</v>
      </c>
    </row>
    <row r="81" spans="1:12" s="40" customFormat="1" ht="18.75" customHeight="1">
      <c r="A81" s="39"/>
      <c r="C81" s="40" t="s">
        <v>107</v>
      </c>
      <c r="H81" s="111">
        <f>SUM(H11:H80)</f>
        <v>0</v>
      </c>
      <c r="K81" s="39"/>
      <c r="L81" s="39"/>
    </row>
    <row r="82" spans="1:12" s="40" customFormat="1" ht="18.75" customHeight="1">
      <c r="A82" s="39"/>
      <c r="B82" s="105"/>
      <c r="C82" s="106"/>
      <c r="D82" s="106"/>
      <c r="E82" s="105"/>
      <c r="F82" s="105"/>
      <c r="G82" s="107"/>
      <c r="H82" s="108"/>
      <c r="I82" s="109"/>
      <c r="J82" s="110"/>
      <c r="K82" s="39"/>
      <c r="L82" s="39"/>
    </row>
    <row r="83" spans="2:10" s="7" customFormat="1" ht="12.75">
      <c r="B83" s="1"/>
      <c r="C83" s="2"/>
      <c r="D83" s="3"/>
      <c r="E83" s="3"/>
      <c r="F83" s="4"/>
      <c r="G83" s="5"/>
      <c r="H83" s="5"/>
      <c r="I83" s="59"/>
      <c r="J83" s="6"/>
    </row>
    <row r="84" spans="2:10" s="7" customFormat="1" ht="12.75">
      <c r="B84" s="1"/>
      <c r="C84" s="2"/>
      <c r="D84" s="3"/>
      <c r="E84" s="3"/>
      <c r="F84" s="4"/>
      <c r="G84" s="5"/>
      <c r="H84" s="5"/>
      <c r="I84" s="59"/>
      <c r="J84" s="6"/>
    </row>
    <row r="85" spans="2:10" s="7" customFormat="1" ht="12.75">
      <c r="B85" s="1"/>
      <c r="C85" s="2"/>
      <c r="D85" s="3"/>
      <c r="E85" s="3"/>
      <c r="F85" s="4"/>
      <c r="G85" s="5"/>
      <c r="H85" s="5"/>
      <c r="I85" s="59"/>
      <c r="J85" s="6"/>
    </row>
    <row r="86" spans="2:10" s="7" customFormat="1" ht="12.75">
      <c r="B86" s="1"/>
      <c r="C86" s="2"/>
      <c r="D86" s="3"/>
      <c r="E86" s="3"/>
      <c r="F86" s="4"/>
      <c r="G86" s="5"/>
      <c r="H86" s="5"/>
      <c r="I86" s="59"/>
      <c r="J86" s="6"/>
    </row>
    <row r="87" spans="2:10" s="7" customFormat="1" ht="12.75">
      <c r="B87" s="1"/>
      <c r="C87" s="2"/>
      <c r="D87" s="3"/>
      <c r="E87" s="3"/>
      <c r="F87" s="4"/>
      <c r="G87" s="5"/>
      <c r="H87" s="5"/>
      <c r="I87" s="59"/>
      <c r="J87" s="6"/>
    </row>
    <row r="88" spans="2:10" s="7" customFormat="1" ht="12.75">
      <c r="B88" s="1"/>
      <c r="C88" s="2"/>
      <c r="D88" s="3"/>
      <c r="E88" s="3"/>
      <c r="F88" s="4"/>
      <c r="G88" s="5"/>
      <c r="H88" s="5"/>
      <c r="I88" s="59"/>
      <c r="J88" s="6"/>
    </row>
    <row r="89" spans="2:10" s="7" customFormat="1" ht="12.75">
      <c r="B89" s="1"/>
      <c r="C89" s="2"/>
      <c r="D89" s="3"/>
      <c r="E89" s="3"/>
      <c r="F89" s="4"/>
      <c r="G89" s="5"/>
      <c r="H89" s="5"/>
      <c r="I89" s="59"/>
      <c r="J89" s="6"/>
    </row>
    <row r="90" spans="2:10" s="7" customFormat="1" ht="12.75">
      <c r="B90" s="1"/>
      <c r="C90" s="2"/>
      <c r="D90" s="3"/>
      <c r="E90" s="3"/>
      <c r="F90" s="4"/>
      <c r="G90" s="5"/>
      <c r="H90" s="5"/>
      <c r="I90" s="59"/>
      <c r="J90" s="6"/>
    </row>
    <row r="91" spans="2:10" s="7" customFormat="1" ht="12.75">
      <c r="B91" s="1"/>
      <c r="C91" s="2"/>
      <c r="D91" s="3"/>
      <c r="E91" s="3"/>
      <c r="F91" s="4"/>
      <c r="G91" s="5"/>
      <c r="H91" s="5"/>
      <c r="I91" s="59"/>
      <c r="J91" s="6"/>
    </row>
    <row r="92" spans="2:10" s="7" customFormat="1" ht="12.75">
      <c r="B92" s="1"/>
      <c r="C92" s="2"/>
      <c r="D92" s="3"/>
      <c r="E92" s="3"/>
      <c r="F92" s="4"/>
      <c r="G92" s="5"/>
      <c r="H92" s="5"/>
      <c r="I92" s="59"/>
      <c r="J92" s="6"/>
    </row>
    <row r="93" spans="2:10" s="7" customFormat="1" ht="12.75">
      <c r="B93" s="1"/>
      <c r="C93" s="2"/>
      <c r="D93" s="3"/>
      <c r="E93" s="3"/>
      <c r="F93" s="4"/>
      <c r="G93" s="5"/>
      <c r="H93" s="5"/>
      <c r="I93" s="59"/>
      <c r="J93" s="6"/>
    </row>
    <row r="94" spans="2:10" s="7" customFormat="1" ht="12.75">
      <c r="B94" s="1"/>
      <c r="C94" s="2"/>
      <c r="D94" s="3"/>
      <c r="E94" s="3"/>
      <c r="F94" s="4"/>
      <c r="G94" s="5"/>
      <c r="H94" s="5"/>
      <c r="I94" s="59"/>
      <c r="J94" s="6"/>
    </row>
    <row r="95" spans="2:10" s="7" customFormat="1" ht="12.75">
      <c r="B95" s="1"/>
      <c r="C95" s="2"/>
      <c r="D95" s="3"/>
      <c r="E95" s="3"/>
      <c r="F95" s="4"/>
      <c r="G95" s="5"/>
      <c r="H95" s="5"/>
      <c r="I95" s="59"/>
      <c r="J95" s="6"/>
    </row>
    <row r="96" spans="2:10" s="7" customFormat="1" ht="12.75">
      <c r="B96" s="1"/>
      <c r="C96" s="2"/>
      <c r="D96" s="3"/>
      <c r="E96" s="3"/>
      <c r="F96" s="4"/>
      <c r="G96" s="5"/>
      <c r="H96" s="5"/>
      <c r="I96" s="59"/>
      <c r="J96" s="6"/>
    </row>
    <row r="97" spans="2:10" s="7" customFormat="1" ht="12.75">
      <c r="B97" s="1"/>
      <c r="C97" s="2"/>
      <c r="D97" s="3"/>
      <c r="E97" s="3"/>
      <c r="F97" s="4"/>
      <c r="G97" s="5"/>
      <c r="H97" s="5"/>
      <c r="I97" s="59"/>
      <c r="J97" s="6"/>
    </row>
    <row r="98" spans="2:10" s="7" customFormat="1" ht="12.75">
      <c r="B98" s="1"/>
      <c r="C98" s="2"/>
      <c r="D98" s="3"/>
      <c r="E98" s="3"/>
      <c r="F98" s="4"/>
      <c r="G98" s="5"/>
      <c r="H98" s="5"/>
      <c r="I98" s="59"/>
      <c r="J98" s="6"/>
    </row>
    <row r="99" spans="2:10" s="7" customFormat="1" ht="12.75">
      <c r="B99" s="1"/>
      <c r="C99" s="2"/>
      <c r="D99" s="3"/>
      <c r="E99" s="3"/>
      <c r="F99" s="4"/>
      <c r="G99" s="5"/>
      <c r="H99" s="5"/>
      <c r="I99" s="59"/>
      <c r="J99" s="6"/>
    </row>
    <row r="100" spans="2:10" s="7" customFormat="1" ht="12.75">
      <c r="B100" s="1"/>
      <c r="C100" s="2"/>
      <c r="D100" s="3"/>
      <c r="E100" s="3"/>
      <c r="F100" s="4"/>
      <c r="G100" s="5"/>
      <c r="H100" s="5"/>
      <c r="I100" s="59"/>
      <c r="J100" s="6"/>
    </row>
    <row r="101" spans="2:10" s="7" customFormat="1" ht="12.75">
      <c r="B101" s="1"/>
      <c r="C101" s="2"/>
      <c r="D101" s="3"/>
      <c r="E101" s="3"/>
      <c r="F101" s="4"/>
      <c r="G101" s="5"/>
      <c r="H101" s="5"/>
      <c r="I101" s="59"/>
      <c r="J101" s="6"/>
    </row>
    <row r="102" spans="2:10" s="7" customFormat="1" ht="12.75">
      <c r="B102" s="1"/>
      <c r="C102" s="2"/>
      <c r="D102" s="3"/>
      <c r="E102" s="3"/>
      <c r="F102" s="4"/>
      <c r="G102" s="5"/>
      <c r="H102" s="5"/>
      <c r="I102" s="59"/>
      <c r="J102" s="6"/>
    </row>
    <row r="103" spans="2:10" s="7" customFormat="1" ht="12.75">
      <c r="B103" s="1"/>
      <c r="C103" s="2"/>
      <c r="D103" s="3"/>
      <c r="E103" s="3"/>
      <c r="F103" s="4"/>
      <c r="G103" s="5"/>
      <c r="H103" s="5"/>
      <c r="I103" s="59"/>
      <c r="J103" s="6"/>
    </row>
    <row r="104" spans="2:10" s="7" customFormat="1" ht="12.75">
      <c r="B104" s="1"/>
      <c r="C104" s="2"/>
      <c r="D104" s="3"/>
      <c r="E104" s="3"/>
      <c r="F104" s="4"/>
      <c r="G104" s="5"/>
      <c r="H104" s="5"/>
      <c r="I104" s="59"/>
      <c r="J104" s="6"/>
    </row>
    <row r="105" spans="2:10" s="7" customFormat="1" ht="12.75">
      <c r="B105" s="1"/>
      <c r="C105" s="2"/>
      <c r="D105" s="3"/>
      <c r="E105" s="3"/>
      <c r="F105" s="4"/>
      <c r="G105" s="5"/>
      <c r="H105" s="5"/>
      <c r="I105" s="59"/>
      <c r="J105" s="6"/>
    </row>
    <row r="106" spans="2:10" s="7" customFormat="1" ht="12.75">
      <c r="B106" s="1"/>
      <c r="C106" s="2"/>
      <c r="D106" s="3"/>
      <c r="E106" s="3"/>
      <c r="F106" s="4"/>
      <c r="G106" s="5"/>
      <c r="H106" s="5"/>
      <c r="I106" s="59"/>
      <c r="J106" s="6"/>
    </row>
    <row r="107" spans="2:10" s="7" customFormat="1" ht="12.75">
      <c r="B107" s="1"/>
      <c r="C107" s="2"/>
      <c r="D107" s="3"/>
      <c r="E107" s="3"/>
      <c r="F107" s="4"/>
      <c r="G107" s="5"/>
      <c r="H107" s="5"/>
      <c r="I107" s="59"/>
      <c r="J107" s="6"/>
    </row>
    <row r="108" spans="2:10" s="7" customFormat="1" ht="12.75">
      <c r="B108" s="1"/>
      <c r="C108" s="2"/>
      <c r="D108" s="3"/>
      <c r="E108" s="3"/>
      <c r="F108" s="4"/>
      <c r="G108" s="5"/>
      <c r="H108" s="5"/>
      <c r="I108" s="59"/>
      <c r="J108" s="6"/>
    </row>
    <row r="109" spans="2:10" s="7" customFormat="1" ht="12.75">
      <c r="B109" s="1"/>
      <c r="C109" s="2"/>
      <c r="D109" s="3"/>
      <c r="E109" s="3"/>
      <c r="F109" s="4"/>
      <c r="G109" s="5"/>
      <c r="H109" s="5"/>
      <c r="I109" s="59"/>
      <c r="J109" s="6"/>
    </row>
    <row r="110" spans="2:10" s="7" customFormat="1" ht="12.75">
      <c r="B110" s="1"/>
      <c r="C110" s="2"/>
      <c r="D110" s="3"/>
      <c r="E110" s="3"/>
      <c r="F110" s="4"/>
      <c r="G110" s="5"/>
      <c r="H110" s="5"/>
      <c r="I110" s="59"/>
      <c r="J110" s="6"/>
    </row>
    <row r="111" spans="2:10" s="7" customFormat="1" ht="12.75">
      <c r="B111" s="1"/>
      <c r="C111" s="2"/>
      <c r="D111" s="3"/>
      <c r="E111" s="3"/>
      <c r="F111" s="4"/>
      <c r="G111" s="5"/>
      <c r="H111" s="5"/>
      <c r="I111" s="59"/>
      <c r="J111" s="6"/>
    </row>
    <row r="112" spans="2:10" s="7" customFormat="1" ht="12.75">
      <c r="B112" s="1"/>
      <c r="C112" s="2"/>
      <c r="D112" s="3"/>
      <c r="E112" s="3"/>
      <c r="F112" s="4"/>
      <c r="G112" s="5"/>
      <c r="H112" s="5"/>
      <c r="I112" s="59"/>
      <c r="J112" s="6"/>
    </row>
    <row r="113" spans="2:10" s="7" customFormat="1" ht="12.75">
      <c r="B113" s="1"/>
      <c r="C113" s="2"/>
      <c r="D113" s="3"/>
      <c r="E113" s="3"/>
      <c r="F113" s="4"/>
      <c r="G113" s="5"/>
      <c r="H113" s="5"/>
      <c r="I113" s="59"/>
      <c r="J113" s="6"/>
    </row>
    <row r="114" spans="2:10" s="7" customFormat="1" ht="12.75">
      <c r="B114" s="1"/>
      <c r="C114" s="2"/>
      <c r="D114" s="3"/>
      <c r="E114" s="3"/>
      <c r="F114" s="4"/>
      <c r="G114" s="5"/>
      <c r="H114" s="5"/>
      <c r="I114" s="59"/>
      <c r="J114" s="6"/>
    </row>
    <row r="115" spans="2:10" s="7" customFormat="1" ht="12.75">
      <c r="B115" s="1"/>
      <c r="C115" s="2"/>
      <c r="D115" s="3"/>
      <c r="E115" s="3"/>
      <c r="F115" s="4"/>
      <c r="G115" s="5"/>
      <c r="H115" s="5"/>
      <c r="I115" s="59"/>
      <c r="J115" s="6"/>
    </row>
    <row r="116" spans="2:10" s="7" customFormat="1" ht="12.75">
      <c r="B116" s="1"/>
      <c r="C116" s="2"/>
      <c r="D116" s="3"/>
      <c r="E116" s="3"/>
      <c r="F116" s="4"/>
      <c r="G116" s="5"/>
      <c r="H116" s="5"/>
      <c r="I116" s="59"/>
      <c r="J116" s="6"/>
    </row>
    <row r="117" spans="2:10" s="7" customFormat="1" ht="12.75">
      <c r="B117" s="1"/>
      <c r="C117" s="2"/>
      <c r="D117" s="3"/>
      <c r="E117" s="3"/>
      <c r="F117" s="4"/>
      <c r="G117" s="5"/>
      <c r="H117" s="5"/>
      <c r="I117" s="59"/>
      <c r="J117" s="6"/>
    </row>
    <row r="118" spans="2:10" s="7" customFormat="1" ht="12.75">
      <c r="B118" s="1"/>
      <c r="C118" s="2"/>
      <c r="D118" s="3"/>
      <c r="E118" s="3"/>
      <c r="F118" s="4"/>
      <c r="G118" s="5"/>
      <c r="H118" s="5"/>
      <c r="I118" s="59"/>
      <c r="J118" s="6"/>
    </row>
    <row r="119" spans="2:10" s="7" customFormat="1" ht="12.75">
      <c r="B119" s="1"/>
      <c r="C119" s="2"/>
      <c r="D119" s="3"/>
      <c r="E119" s="3"/>
      <c r="F119" s="4"/>
      <c r="G119" s="5"/>
      <c r="H119" s="5"/>
      <c r="I119" s="59"/>
      <c r="J119" s="6"/>
    </row>
    <row r="120" spans="2:10" s="7" customFormat="1" ht="12.75">
      <c r="B120" s="1"/>
      <c r="C120" s="2"/>
      <c r="D120" s="3"/>
      <c r="E120" s="3"/>
      <c r="F120" s="4"/>
      <c r="G120" s="5"/>
      <c r="H120" s="5"/>
      <c r="I120" s="59"/>
      <c r="J120" s="6"/>
    </row>
    <row r="121" spans="2:10" s="7" customFormat="1" ht="12.75">
      <c r="B121" s="1"/>
      <c r="C121" s="2"/>
      <c r="D121" s="3"/>
      <c r="E121" s="3"/>
      <c r="F121" s="4"/>
      <c r="G121" s="5"/>
      <c r="H121" s="5"/>
      <c r="I121" s="59"/>
      <c r="J121" s="6"/>
    </row>
    <row r="122" spans="2:10" s="7" customFormat="1" ht="12.75">
      <c r="B122" s="1"/>
      <c r="C122" s="2"/>
      <c r="D122" s="3"/>
      <c r="E122" s="3"/>
      <c r="F122" s="4"/>
      <c r="G122" s="5"/>
      <c r="H122" s="5"/>
      <c r="I122" s="59"/>
      <c r="J122" s="6"/>
    </row>
    <row r="123" spans="2:10" s="7" customFormat="1" ht="12.75">
      <c r="B123" s="1"/>
      <c r="C123" s="2"/>
      <c r="D123" s="3"/>
      <c r="E123" s="3"/>
      <c r="F123" s="4"/>
      <c r="G123" s="5"/>
      <c r="H123" s="5"/>
      <c r="I123" s="59"/>
      <c r="J123" s="6"/>
    </row>
    <row r="124" spans="2:10" s="7" customFormat="1" ht="12.75">
      <c r="B124" s="1"/>
      <c r="C124" s="2"/>
      <c r="D124" s="3"/>
      <c r="E124" s="3"/>
      <c r="F124" s="4"/>
      <c r="G124" s="5"/>
      <c r="H124" s="5"/>
      <c r="I124" s="59"/>
      <c r="J124" s="6"/>
    </row>
    <row r="125" spans="2:10" s="7" customFormat="1" ht="12.75">
      <c r="B125" s="1"/>
      <c r="C125" s="2"/>
      <c r="D125" s="3"/>
      <c r="E125" s="3"/>
      <c r="F125" s="4"/>
      <c r="G125" s="5"/>
      <c r="H125" s="5"/>
      <c r="I125" s="59"/>
      <c r="J125" s="6"/>
    </row>
    <row r="126" spans="2:10" s="7" customFormat="1" ht="12.75">
      <c r="B126" s="1"/>
      <c r="C126" s="2"/>
      <c r="D126" s="3"/>
      <c r="E126" s="3"/>
      <c r="F126" s="4"/>
      <c r="G126" s="5"/>
      <c r="H126" s="5"/>
      <c r="I126" s="59"/>
      <c r="J126" s="6"/>
    </row>
    <row r="127" spans="2:10" s="7" customFormat="1" ht="12.75">
      <c r="B127" s="1"/>
      <c r="C127" s="2"/>
      <c r="D127" s="3"/>
      <c r="E127" s="3"/>
      <c r="F127" s="4"/>
      <c r="G127" s="5"/>
      <c r="H127" s="5"/>
      <c r="I127" s="59"/>
      <c r="J127" s="6"/>
    </row>
    <row r="128" spans="2:10" s="7" customFormat="1" ht="12.75">
      <c r="B128" s="1"/>
      <c r="C128" s="2"/>
      <c r="D128" s="3"/>
      <c r="E128" s="3"/>
      <c r="F128" s="4"/>
      <c r="G128" s="5"/>
      <c r="H128" s="5"/>
      <c r="I128" s="59"/>
      <c r="J128" s="6"/>
    </row>
    <row r="129" spans="2:10" s="7" customFormat="1" ht="12.75">
      <c r="B129" s="1"/>
      <c r="C129" s="2"/>
      <c r="D129" s="3"/>
      <c r="E129" s="3"/>
      <c r="F129" s="4"/>
      <c r="G129" s="5"/>
      <c r="H129" s="5"/>
      <c r="I129" s="59"/>
      <c r="J129" s="6"/>
    </row>
    <row r="130" spans="2:10" s="7" customFormat="1" ht="12.75">
      <c r="B130" s="1"/>
      <c r="C130" s="2"/>
      <c r="D130" s="3"/>
      <c r="E130" s="3"/>
      <c r="F130" s="4"/>
      <c r="G130" s="5"/>
      <c r="H130" s="5"/>
      <c r="I130" s="59"/>
      <c r="J130" s="6"/>
    </row>
    <row r="131" spans="2:10" s="7" customFormat="1" ht="12.75">
      <c r="B131" s="1"/>
      <c r="C131" s="2"/>
      <c r="D131" s="3"/>
      <c r="E131" s="3"/>
      <c r="F131" s="4"/>
      <c r="G131" s="5"/>
      <c r="H131" s="5"/>
      <c r="I131" s="59"/>
      <c r="J131" s="6"/>
    </row>
    <row r="132" spans="2:10" s="7" customFormat="1" ht="12.75">
      <c r="B132" s="1"/>
      <c r="C132" s="2"/>
      <c r="D132" s="3"/>
      <c r="E132" s="3"/>
      <c r="F132" s="4"/>
      <c r="G132" s="5"/>
      <c r="H132" s="5"/>
      <c r="I132" s="59"/>
      <c r="J132" s="6"/>
    </row>
    <row r="133" spans="2:10" s="7" customFormat="1" ht="12.75">
      <c r="B133" s="1"/>
      <c r="C133" s="2"/>
      <c r="D133" s="3"/>
      <c r="E133" s="3"/>
      <c r="F133" s="4"/>
      <c r="G133" s="5"/>
      <c r="H133" s="5"/>
      <c r="I133" s="59"/>
      <c r="J133" s="6"/>
    </row>
    <row r="134" spans="2:10" s="7" customFormat="1" ht="12.75">
      <c r="B134" s="1"/>
      <c r="C134" s="2"/>
      <c r="D134" s="3"/>
      <c r="E134" s="3"/>
      <c r="F134" s="4"/>
      <c r="G134" s="5"/>
      <c r="H134" s="5"/>
      <c r="I134" s="59"/>
      <c r="J134" s="6"/>
    </row>
    <row r="135" spans="2:10" s="7" customFormat="1" ht="12.75">
      <c r="B135" s="1"/>
      <c r="C135" s="2"/>
      <c r="D135" s="3"/>
      <c r="E135" s="3"/>
      <c r="F135" s="4"/>
      <c r="G135" s="5"/>
      <c r="H135" s="5"/>
      <c r="I135" s="59"/>
      <c r="J135" s="6"/>
    </row>
    <row r="136" spans="2:10" s="7" customFormat="1" ht="12.75">
      <c r="B136" s="1"/>
      <c r="C136" s="2"/>
      <c r="D136" s="3"/>
      <c r="E136" s="3"/>
      <c r="F136" s="4"/>
      <c r="G136" s="5"/>
      <c r="H136" s="5"/>
      <c r="I136" s="59"/>
      <c r="J136" s="6"/>
    </row>
    <row r="137" spans="2:10" s="7" customFormat="1" ht="12.75">
      <c r="B137" s="1"/>
      <c r="C137" s="2"/>
      <c r="D137" s="3"/>
      <c r="E137" s="3"/>
      <c r="F137" s="4"/>
      <c r="G137" s="5"/>
      <c r="H137" s="5"/>
      <c r="I137" s="59"/>
      <c r="J137" s="6"/>
    </row>
    <row r="138" spans="2:10" s="7" customFormat="1" ht="12.75">
      <c r="B138" s="1"/>
      <c r="C138" s="2"/>
      <c r="D138" s="3"/>
      <c r="E138" s="3"/>
      <c r="F138" s="4"/>
      <c r="G138" s="5"/>
      <c r="H138" s="5"/>
      <c r="I138" s="59"/>
      <c r="J138" s="6"/>
    </row>
    <row r="139" spans="2:10" s="7" customFormat="1" ht="12.75">
      <c r="B139" s="1"/>
      <c r="C139" s="2"/>
      <c r="D139" s="3"/>
      <c r="E139" s="3"/>
      <c r="F139" s="4"/>
      <c r="G139" s="5"/>
      <c r="H139" s="5"/>
      <c r="I139" s="59"/>
      <c r="J139" s="6"/>
    </row>
    <row r="140" spans="2:10" s="7" customFormat="1" ht="12.75">
      <c r="B140" s="1"/>
      <c r="C140" s="2"/>
      <c r="D140" s="3"/>
      <c r="E140" s="3"/>
      <c r="F140" s="4"/>
      <c r="G140" s="5"/>
      <c r="H140" s="5"/>
      <c r="I140" s="59"/>
      <c r="J140" s="6"/>
    </row>
    <row r="141" spans="2:10" s="7" customFormat="1" ht="12.75">
      <c r="B141" s="1"/>
      <c r="C141" s="2"/>
      <c r="D141" s="3"/>
      <c r="E141" s="3"/>
      <c r="F141" s="4"/>
      <c r="G141" s="5"/>
      <c r="H141" s="5"/>
      <c r="I141" s="59"/>
      <c r="J141" s="6"/>
    </row>
    <row r="142" spans="2:10" s="7" customFormat="1" ht="12.75">
      <c r="B142" s="1"/>
      <c r="C142" s="2"/>
      <c r="D142" s="3"/>
      <c r="E142" s="3"/>
      <c r="F142" s="4"/>
      <c r="G142" s="5"/>
      <c r="H142" s="5"/>
      <c r="I142" s="59"/>
      <c r="J142" s="6"/>
    </row>
    <row r="143" spans="2:10" s="7" customFormat="1" ht="12.75">
      <c r="B143" s="1"/>
      <c r="C143" s="2"/>
      <c r="D143" s="3"/>
      <c r="E143" s="3"/>
      <c r="F143" s="4"/>
      <c r="G143" s="5"/>
      <c r="H143" s="5"/>
      <c r="I143" s="59"/>
      <c r="J143" s="6"/>
    </row>
    <row r="144" spans="2:10" s="7" customFormat="1" ht="12.75">
      <c r="B144" s="1"/>
      <c r="C144" s="2"/>
      <c r="D144" s="3"/>
      <c r="E144" s="3"/>
      <c r="F144" s="4"/>
      <c r="G144" s="5"/>
      <c r="H144" s="5"/>
      <c r="I144" s="59"/>
      <c r="J144" s="6"/>
    </row>
    <row r="145" spans="2:10" s="7" customFormat="1" ht="12.75">
      <c r="B145" s="1"/>
      <c r="C145" s="2"/>
      <c r="D145" s="3"/>
      <c r="E145" s="3"/>
      <c r="F145" s="4"/>
      <c r="G145" s="5"/>
      <c r="H145" s="5"/>
      <c r="I145" s="59"/>
      <c r="J145" s="6"/>
    </row>
    <row r="146" spans="2:10" s="7" customFormat="1" ht="12.75">
      <c r="B146" s="1"/>
      <c r="C146" s="2"/>
      <c r="D146" s="3"/>
      <c r="E146" s="3"/>
      <c r="F146" s="4"/>
      <c r="G146" s="5"/>
      <c r="H146" s="5"/>
      <c r="I146" s="59"/>
      <c r="J146" s="6"/>
    </row>
    <row r="147" spans="2:10" s="7" customFormat="1" ht="12.75">
      <c r="B147" s="1"/>
      <c r="C147" s="2"/>
      <c r="D147" s="3"/>
      <c r="E147" s="3"/>
      <c r="F147" s="4"/>
      <c r="G147" s="5"/>
      <c r="H147" s="5"/>
      <c r="I147" s="59"/>
      <c r="J147" s="6"/>
    </row>
    <row r="148" spans="2:10" s="7" customFormat="1" ht="12.75">
      <c r="B148" s="1"/>
      <c r="C148" s="2"/>
      <c r="D148" s="3"/>
      <c r="E148" s="3"/>
      <c r="F148" s="4"/>
      <c r="G148" s="5"/>
      <c r="H148" s="5"/>
      <c r="I148" s="59"/>
      <c r="J148" s="6"/>
    </row>
    <row r="149" spans="2:10" s="7" customFormat="1" ht="12.75">
      <c r="B149" s="1"/>
      <c r="C149" s="2"/>
      <c r="D149" s="3"/>
      <c r="E149" s="3"/>
      <c r="F149" s="4"/>
      <c r="G149" s="5"/>
      <c r="H149" s="5"/>
      <c r="I149" s="59"/>
      <c r="J149" s="6"/>
    </row>
    <row r="150" spans="2:10" s="7" customFormat="1" ht="12.75">
      <c r="B150" s="1"/>
      <c r="C150" s="2"/>
      <c r="D150" s="3"/>
      <c r="E150" s="3"/>
      <c r="F150" s="4"/>
      <c r="G150" s="5"/>
      <c r="H150" s="5"/>
      <c r="I150" s="59"/>
      <c r="J150" s="6"/>
    </row>
    <row r="151" spans="2:10" s="7" customFormat="1" ht="12.75">
      <c r="B151" s="1"/>
      <c r="C151" s="2"/>
      <c r="D151" s="3"/>
      <c r="E151" s="3"/>
      <c r="F151" s="4"/>
      <c r="G151" s="5"/>
      <c r="H151" s="5"/>
      <c r="I151" s="59"/>
      <c r="J151" s="6"/>
    </row>
    <row r="152" spans="2:10" s="7" customFormat="1" ht="12.75">
      <c r="B152" s="1"/>
      <c r="C152" s="2"/>
      <c r="D152" s="3"/>
      <c r="E152" s="3"/>
      <c r="F152" s="4"/>
      <c r="G152" s="5"/>
      <c r="H152" s="5"/>
      <c r="I152" s="59"/>
      <c r="J152" s="6"/>
    </row>
    <row r="153" spans="2:10" s="7" customFormat="1" ht="12.75">
      <c r="B153" s="1"/>
      <c r="C153" s="2"/>
      <c r="D153" s="3"/>
      <c r="E153" s="3"/>
      <c r="F153" s="4"/>
      <c r="G153" s="5"/>
      <c r="H153" s="5"/>
      <c r="I153" s="59"/>
      <c r="J153" s="6"/>
    </row>
    <row r="154" spans="2:10" s="7" customFormat="1" ht="12.75">
      <c r="B154" s="1"/>
      <c r="C154" s="2"/>
      <c r="D154" s="3"/>
      <c r="E154" s="3"/>
      <c r="F154" s="4"/>
      <c r="G154" s="5"/>
      <c r="H154" s="5"/>
      <c r="I154" s="59"/>
      <c r="J154" s="6"/>
    </row>
    <row r="155" spans="2:10" s="7" customFormat="1" ht="12.75">
      <c r="B155" s="1"/>
      <c r="C155" s="2"/>
      <c r="D155" s="3"/>
      <c r="E155" s="3"/>
      <c r="F155" s="4"/>
      <c r="G155" s="5"/>
      <c r="H155" s="5"/>
      <c r="I155" s="59"/>
      <c r="J155" s="6"/>
    </row>
    <row r="156" spans="2:10" s="7" customFormat="1" ht="12.75">
      <c r="B156" s="1"/>
      <c r="C156" s="2"/>
      <c r="D156" s="3"/>
      <c r="E156" s="3"/>
      <c r="F156" s="4"/>
      <c r="G156" s="5"/>
      <c r="H156" s="5"/>
      <c r="I156" s="59"/>
      <c r="J156" s="6"/>
    </row>
    <row r="157" spans="2:10" s="7" customFormat="1" ht="12.75">
      <c r="B157" s="1"/>
      <c r="C157" s="2"/>
      <c r="D157" s="3"/>
      <c r="E157" s="3"/>
      <c r="F157" s="4"/>
      <c r="G157" s="5"/>
      <c r="H157" s="5"/>
      <c r="I157" s="59"/>
      <c r="J157" s="6"/>
    </row>
    <row r="158" spans="2:10" s="7" customFormat="1" ht="12.75">
      <c r="B158" s="1"/>
      <c r="C158" s="2"/>
      <c r="D158" s="3"/>
      <c r="E158" s="3"/>
      <c r="F158" s="4"/>
      <c r="G158" s="5"/>
      <c r="H158" s="5"/>
      <c r="I158" s="59"/>
      <c r="J158" s="6"/>
    </row>
    <row r="159" spans="2:10" s="7" customFormat="1" ht="12.75">
      <c r="B159" s="1"/>
      <c r="C159" s="2"/>
      <c r="D159" s="3"/>
      <c r="E159" s="3"/>
      <c r="F159" s="4"/>
      <c r="G159" s="5"/>
      <c r="H159" s="5"/>
      <c r="I159" s="59"/>
      <c r="J159" s="6"/>
    </row>
    <row r="160" spans="2:10" s="7" customFormat="1" ht="12.75">
      <c r="B160" s="1"/>
      <c r="C160" s="2"/>
      <c r="D160" s="3"/>
      <c r="E160" s="3"/>
      <c r="F160" s="4"/>
      <c r="G160" s="5"/>
      <c r="H160" s="5"/>
      <c r="I160" s="59"/>
      <c r="J160" s="6"/>
    </row>
    <row r="161" spans="2:10" s="7" customFormat="1" ht="12.75">
      <c r="B161" s="1"/>
      <c r="C161" s="2"/>
      <c r="D161" s="3"/>
      <c r="E161" s="3"/>
      <c r="F161" s="4"/>
      <c r="G161" s="5"/>
      <c r="H161" s="5"/>
      <c r="I161" s="59"/>
      <c r="J161" s="6"/>
    </row>
    <row r="162" spans="2:10" s="7" customFormat="1" ht="12.75">
      <c r="B162" s="1"/>
      <c r="C162" s="2"/>
      <c r="D162" s="3"/>
      <c r="E162" s="3"/>
      <c r="F162" s="4"/>
      <c r="G162" s="5"/>
      <c r="H162" s="5"/>
      <c r="I162" s="59"/>
      <c r="J162" s="6"/>
    </row>
    <row r="163" spans="2:10" s="7" customFormat="1" ht="12.75">
      <c r="B163" s="1"/>
      <c r="C163" s="2"/>
      <c r="D163" s="3"/>
      <c r="E163" s="3"/>
      <c r="F163" s="4"/>
      <c r="G163" s="5"/>
      <c r="H163" s="5"/>
      <c r="I163" s="59"/>
      <c r="J163" s="6"/>
    </row>
    <row r="164" spans="2:10" s="7" customFormat="1" ht="12.75">
      <c r="B164" s="1"/>
      <c r="C164" s="2"/>
      <c r="D164" s="3"/>
      <c r="E164" s="3"/>
      <c r="F164" s="4"/>
      <c r="G164" s="5"/>
      <c r="H164" s="5"/>
      <c r="I164" s="59"/>
      <c r="J164" s="6"/>
    </row>
    <row r="165" spans="2:10" s="7" customFormat="1" ht="12.75">
      <c r="B165" s="1"/>
      <c r="C165" s="2"/>
      <c r="D165" s="3"/>
      <c r="E165" s="3"/>
      <c r="F165" s="4"/>
      <c r="G165" s="5"/>
      <c r="H165" s="5"/>
      <c r="I165" s="59"/>
      <c r="J165" s="6"/>
    </row>
    <row r="166" spans="2:10" s="7" customFormat="1" ht="12.75">
      <c r="B166" s="1"/>
      <c r="C166" s="2"/>
      <c r="D166" s="3"/>
      <c r="E166" s="3"/>
      <c r="F166" s="4"/>
      <c r="G166" s="5"/>
      <c r="H166" s="5"/>
      <c r="I166" s="59"/>
      <c r="J166" s="6"/>
    </row>
    <row r="167" spans="2:10" s="7" customFormat="1" ht="12.75">
      <c r="B167" s="1"/>
      <c r="C167" s="2"/>
      <c r="D167" s="3"/>
      <c r="E167" s="3"/>
      <c r="F167" s="4"/>
      <c r="G167" s="5"/>
      <c r="H167" s="5"/>
      <c r="I167" s="59"/>
      <c r="J167" s="6"/>
    </row>
    <row r="168" spans="2:10" s="7" customFormat="1" ht="12.75">
      <c r="B168" s="1"/>
      <c r="C168" s="2"/>
      <c r="D168" s="3"/>
      <c r="E168" s="3"/>
      <c r="F168" s="4"/>
      <c r="G168" s="5"/>
      <c r="H168" s="5"/>
      <c r="I168" s="59"/>
      <c r="J168" s="6"/>
    </row>
    <row r="169" spans="2:10" s="7" customFormat="1" ht="12.75">
      <c r="B169" s="1"/>
      <c r="C169" s="2"/>
      <c r="D169" s="3"/>
      <c r="E169" s="3"/>
      <c r="F169" s="4"/>
      <c r="G169" s="5"/>
      <c r="H169" s="5"/>
      <c r="I169" s="59"/>
      <c r="J169" s="6"/>
    </row>
    <row r="170" spans="2:10" s="7" customFormat="1" ht="12.75">
      <c r="B170" s="1"/>
      <c r="C170" s="2"/>
      <c r="D170" s="3"/>
      <c r="E170" s="3"/>
      <c r="F170" s="4"/>
      <c r="G170" s="5"/>
      <c r="H170" s="5"/>
      <c r="I170" s="59"/>
      <c r="J170" s="6"/>
    </row>
    <row r="171" spans="2:10" s="7" customFormat="1" ht="12.75">
      <c r="B171" s="1"/>
      <c r="C171" s="2"/>
      <c r="D171" s="3"/>
      <c r="E171" s="3"/>
      <c r="F171" s="4"/>
      <c r="G171" s="5"/>
      <c r="H171" s="5"/>
      <c r="I171" s="59"/>
      <c r="J171" s="6"/>
    </row>
    <row r="172" spans="2:10" s="7" customFormat="1" ht="12.75">
      <c r="B172" s="1"/>
      <c r="C172" s="2"/>
      <c r="D172" s="3"/>
      <c r="E172" s="3"/>
      <c r="F172" s="4"/>
      <c r="G172" s="5"/>
      <c r="H172" s="5"/>
      <c r="I172" s="59"/>
      <c r="J172" s="6"/>
    </row>
    <row r="173" spans="2:10" s="7" customFormat="1" ht="12.75">
      <c r="B173" s="1"/>
      <c r="C173" s="2"/>
      <c r="D173" s="3"/>
      <c r="E173" s="3"/>
      <c r="F173" s="4"/>
      <c r="G173" s="5"/>
      <c r="H173" s="5"/>
      <c r="I173" s="59"/>
      <c r="J173" s="6"/>
    </row>
    <row r="174" spans="2:10" s="7" customFormat="1" ht="12.75">
      <c r="B174" s="1"/>
      <c r="C174" s="2"/>
      <c r="D174" s="3"/>
      <c r="E174" s="3"/>
      <c r="F174" s="4"/>
      <c r="G174" s="5"/>
      <c r="H174" s="5"/>
      <c r="I174" s="59"/>
      <c r="J174" s="6"/>
    </row>
    <row r="175" spans="2:10" s="7" customFormat="1" ht="12.75">
      <c r="B175" s="1"/>
      <c r="C175" s="2"/>
      <c r="D175" s="3"/>
      <c r="E175" s="3"/>
      <c r="F175" s="4"/>
      <c r="G175" s="5"/>
      <c r="H175" s="5"/>
      <c r="I175" s="59"/>
      <c r="J175" s="6"/>
    </row>
    <row r="176" spans="2:10" s="7" customFormat="1" ht="12.75">
      <c r="B176" s="1"/>
      <c r="C176" s="2"/>
      <c r="D176" s="3"/>
      <c r="E176" s="3"/>
      <c r="F176" s="4"/>
      <c r="G176" s="5"/>
      <c r="H176" s="5"/>
      <c r="I176" s="59"/>
      <c r="J176" s="6"/>
    </row>
    <row r="177" spans="2:10" s="7" customFormat="1" ht="12.75">
      <c r="B177" s="1"/>
      <c r="C177" s="2"/>
      <c r="D177" s="3"/>
      <c r="E177" s="3"/>
      <c r="F177" s="4"/>
      <c r="G177" s="5"/>
      <c r="H177" s="5"/>
      <c r="I177" s="59"/>
      <c r="J177" s="6"/>
    </row>
    <row r="178" spans="2:10" s="7" customFormat="1" ht="12.75">
      <c r="B178" s="1"/>
      <c r="C178" s="2"/>
      <c r="D178" s="3"/>
      <c r="E178" s="3"/>
      <c r="F178" s="4"/>
      <c r="G178" s="5"/>
      <c r="H178" s="5"/>
      <c r="I178" s="59"/>
      <c r="J178" s="6"/>
    </row>
    <row r="179" spans="2:10" s="7" customFormat="1" ht="12.75">
      <c r="B179" s="1"/>
      <c r="C179" s="2"/>
      <c r="D179" s="3"/>
      <c r="E179" s="3"/>
      <c r="F179" s="4"/>
      <c r="G179" s="5"/>
      <c r="H179" s="5"/>
      <c r="I179" s="59"/>
      <c r="J179" s="6"/>
    </row>
    <row r="180" spans="2:10" s="7" customFormat="1" ht="12.75">
      <c r="B180" s="1"/>
      <c r="C180" s="2"/>
      <c r="D180" s="3"/>
      <c r="E180" s="3"/>
      <c r="F180" s="4"/>
      <c r="G180" s="5"/>
      <c r="H180" s="5"/>
      <c r="I180" s="59"/>
      <c r="J180" s="6"/>
    </row>
    <row r="181" spans="2:10" s="7" customFormat="1" ht="12.75">
      <c r="B181" s="1"/>
      <c r="C181" s="2"/>
      <c r="D181" s="3"/>
      <c r="E181" s="3"/>
      <c r="F181" s="4"/>
      <c r="G181" s="5"/>
      <c r="H181" s="5"/>
      <c r="I181" s="59"/>
      <c r="J181" s="6"/>
    </row>
    <row r="182" spans="2:10" s="7" customFormat="1" ht="12.75">
      <c r="B182" s="1"/>
      <c r="C182" s="2"/>
      <c r="D182" s="3"/>
      <c r="E182" s="3"/>
      <c r="F182" s="4"/>
      <c r="G182" s="5"/>
      <c r="H182" s="5"/>
      <c r="I182" s="59"/>
      <c r="J182" s="6"/>
    </row>
    <row r="183" spans="2:10" s="7" customFormat="1" ht="12.75">
      <c r="B183" s="1"/>
      <c r="C183" s="2"/>
      <c r="D183" s="3"/>
      <c r="E183" s="3"/>
      <c r="F183" s="4"/>
      <c r="G183" s="5"/>
      <c r="H183" s="5"/>
      <c r="I183" s="59"/>
      <c r="J183" s="6"/>
    </row>
    <row r="184" spans="2:10" s="7" customFormat="1" ht="12.75">
      <c r="B184" s="1"/>
      <c r="C184" s="2"/>
      <c r="D184" s="3"/>
      <c r="E184" s="3"/>
      <c r="F184" s="4"/>
      <c r="G184" s="5"/>
      <c r="H184" s="5"/>
      <c r="I184" s="59"/>
      <c r="J184" s="6"/>
    </row>
    <row r="185" spans="2:10" s="7" customFormat="1" ht="12.75">
      <c r="B185" s="1"/>
      <c r="C185" s="2"/>
      <c r="D185" s="3"/>
      <c r="E185" s="3"/>
      <c r="F185" s="4"/>
      <c r="G185" s="5"/>
      <c r="H185" s="5"/>
      <c r="I185" s="59"/>
      <c r="J185" s="6"/>
    </row>
    <row r="186" spans="2:10" s="7" customFormat="1" ht="12.75">
      <c r="B186" s="1"/>
      <c r="C186" s="2"/>
      <c r="D186" s="3"/>
      <c r="E186" s="3"/>
      <c r="F186" s="4"/>
      <c r="G186" s="5"/>
      <c r="H186" s="5"/>
      <c r="I186" s="59"/>
      <c r="J186" s="6"/>
    </row>
    <row r="187" spans="2:10" s="7" customFormat="1" ht="12.75">
      <c r="B187" s="1"/>
      <c r="C187" s="2"/>
      <c r="D187" s="3"/>
      <c r="E187" s="3"/>
      <c r="F187" s="4"/>
      <c r="G187" s="5"/>
      <c r="H187" s="5"/>
      <c r="I187" s="59"/>
      <c r="J187" s="6"/>
    </row>
    <row r="188" spans="2:10" s="7" customFormat="1" ht="12.75">
      <c r="B188" s="1"/>
      <c r="C188" s="2"/>
      <c r="D188" s="3"/>
      <c r="E188" s="3"/>
      <c r="F188" s="4"/>
      <c r="G188" s="5"/>
      <c r="H188" s="5"/>
      <c r="I188" s="59"/>
      <c r="J188" s="6"/>
    </row>
    <row r="189" spans="2:10" s="7" customFormat="1" ht="12.75">
      <c r="B189" s="1"/>
      <c r="C189" s="2"/>
      <c r="D189" s="3"/>
      <c r="E189" s="3"/>
      <c r="F189" s="4"/>
      <c r="G189" s="5"/>
      <c r="H189" s="5"/>
      <c r="I189" s="59"/>
      <c r="J189" s="6"/>
    </row>
    <row r="190" spans="2:10" s="7" customFormat="1" ht="12.75">
      <c r="B190" s="1"/>
      <c r="C190" s="2"/>
      <c r="D190" s="3"/>
      <c r="E190" s="3"/>
      <c r="F190" s="4"/>
      <c r="G190" s="5"/>
      <c r="H190" s="5"/>
      <c r="I190" s="59"/>
      <c r="J190" s="6"/>
    </row>
    <row r="191" spans="2:10" s="7" customFormat="1" ht="12.75">
      <c r="B191" s="1"/>
      <c r="C191" s="2"/>
      <c r="D191" s="3"/>
      <c r="E191" s="3"/>
      <c r="F191" s="4"/>
      <c r="G191" s="5"/>
      <c r="H191" s="5"/>
      <c r="I191" s="59"/>
      <c r="J191" s="6"/>
    </row>
    <row r="192" spans="2:10" s="7" customFormat="1" ht="12.75">
      <c r="B192" s="1"/>
      <c r="C192" s="2"/>
      <c r="D192" s="3"/>
      <c r="E192" s="3"/>
      <c r="F192" s="4"/>
      <c r="G192" s="5"/>
      <c r="H192" s="5"/>
      <c r="I192" s="59"/>
      <c r="J192" s="6"/>
    </row>
    <row r="193" spans="2:10" s="7" customFormat="1" ht="12.75">
      <c r="B193" s="1"/>
      <c r="C193" s="2"/>
      <c r="D193" s="3"/>
      <c r="E193" s="3"/>
      <c r="F193" s="4"/>
      <c r="G193" s="5"/>
      <c r="H193" s="5"/>
      <c r="I193" s="59"/>
      <c r="J193" s="6"/>
    </row>
    <row r="194" spans="2:10" s="7" customFormat="1" ht="12.75">
      <c r="B194" s="1"/>
      <c r="C194" s="2"/>
      <c r="D194" s="3"/>
      <c r="E194" s="3"/>
      <c r="F194" s="4"/>
      <c r="G194" s="5"/>
      <c r="H194" s="5"/>
      <c r="I194" s="59"/>
      <c r="J194" s="6"/>
    </row>
    <row r="195" spans="2:10" s="7" customFormat="1" ht="12.75">
      <c r="B195" s="1"/>
      <c r="C195" s="2"/>
      <c r="D195" s="3"/>
      <c r="E195" s="3"/>
      <c r="F195" s="4"/>
      <c r="G195" s="5"/>
      <c r="H195" s="5"/>
      <c r="I195" s="59"/>
      <c r="J195" s="6"/>
    </row>
    <row r="196" spans="2:10" s="7" customFormat="1" ht="12.75">
      <c r="B196" s="1"/>
      <c r="C196" s="2"/>
      <c r="D196" s="3"/>
      <c r="E196" s="3"/>
      <c r="F196" s="4"/>
      <c r="G196" s="5"/>
      <c r="H196" s="5"/>
      <c r="I196" s="59"/>
      <c r="J196" s="6"/>
    </row>
    <row r="197" spans="2:10" s="7" customFormat="1" ht="12.75">
      <c r="B197" s="1"/>
      <c r="C197" s="2"/>
      <c r="D197" s="3"/>
      <c r="E197" s="3"/>
      <c r="F197" s="4"/>
      <c r="G197" s="5"/>
      <c r="H197" s="5"/>
      <c r="I197" s="59"/>
      <c r="J197" s="6"/>
    </row>
    <row r="198" spans="2:10" s="7" customFormat="1" ht="12.75">
      <c r="B198" s="1"/>
      <c r="C198" s="2"/>
      <c r="D198" s="3"/>
      <c r="E198" s="3"/>
      <c r="F198" s="4"/>
      <c r="G198" s="5"/>
      <c r="H198" s="5"/>
      <c r="I198" s="59"/>
      <c r="J198" s="6"/>
    </row>
    <row r="199" spans="2:10" s="7" customFormat="1" ht="12.75">
      <c r="B199" s="1"/>
      <c r="C199" s="2"/>
      <c r="D199" s="3"/>
      <c r="E199" s="3"/>
      <c r="F199" s="4"/>
      <c r="G199" s="5"/>
      <c r="H199" s="5"/>
      <c r="I199" s="59"/>
      <c r="J199" s="6"/>
    </row>
    <row r="200" spans="2:10" s="7" customFormat="1" ht="12.75">
      <c r="B200" s="1"/>
      <c r="C200" s="2"/>
      <c r="D200" s="3"/>
      <c r="E200" s="3"/>
      <c r="F200" s="4"/>
      <c r="G200" s="5"/>
      <c r="H200" s="5"/>
      <c r="I200" s="59"/>
      <c r="J200" s="6"/>
    </row>
    <row r="201" spans="2:10" s="7" customFormat="1" ht="12.75">
      <c r="B201" s="1"/>
      <c r="C201" s="2"/>
      <c r="D201" s="3"/>
      <c r="E201" s="3"/>
      <c r="F201" s="4"/>
      <c r="G201" s="5"/>
      <c r="H201" s="5"/>
      <c r="I201" s="59"/>
      <c r="J201" s="6"/>
    </row>
    <row r="202" spans="2:10" s="7" customFormat="1" ht="12.75">
      <c r="B202" s="1"/>
      <c r="C202" s="2"/>
      <c r="D202" s="3"/>
      <c r="E202" s="3"/>
      <c r="F202" s="4"/>
      <c r="G202" s="5"/>
      <c r="H202" s="5"/>
      <c r="I202" s="59"/>
      <c r="J202" s="6"/>
    </row>
    <row r="203" spans="2:10" s="7" customFormat="1" ht="12.75">
      <c r="B203" s="1"/>
      <c r="C203" s="2"/>
      <c r="D203" s="3"/>
      <c r="E203" s="3"/>
      <c r="F203" s="4"/>
      <c r="G203" s="5"/>
      <c r="H203" s="5"/>
      <c r="I203" s="59"/>
      <c r="J203" s="6"/>
    </row>
    <row r="204" spans="2:10" s="7" customFormat="1" ht="12.75">
      <c r="B204" s="1"/>
      <c r="C204" s="2"/>
      <c r="D204" s="3"/>
      <c r="E204" s="3"/>
      <c r="F204" s="4"/>
      <c r="G204" s="5"/>
      <c r="H204" s="5"/>
      <c r="I204" s="59"/>
      <c r="J204" s="6"/>
    </row>
    <row r="205" spans="2:10" s="7" customFormat="1" ht="12.75">
      <c r="B205" s="1"/>
      <c r="C205" s="2"/>
      <c r="D205" s="3"/>
      <c r="E205" s="3"/>
      <c r="F205" s="4"/>
      <c r="G205" s="5"/>
      <c r="H205" s="5"/>
      <c r="I205" s="59"/>
      <c r="J205" s="6"/>
    </row>
    <row r="206" spans="2:10" s="7" customFormat="1" ht="12.75">
      <c r="B206" s="1"/>
      <c r="C206" s="2"/>
      <c r="D206" s="3"/>
      <c r="E206" s="3"/>
      <c r="F206" s="4"/>
      <c r="G206" s="5"/>
      <c r="H206" s="5"/>
      <c r="I206" s="59"/>
      <c r="J206" s="6"/>
    </row>
    <row r="207" spans="2:10" s="7" customFormat="1" ht="12.75">
      <c r="B207" s="1"/>
      <c r="C207" s="2"/>
      <c r="D207" s="3"/>
      <c r="E207" s="3"/>
      <c r="F207" s="4"/>
      <c r="G207" s="5"/>
      <c r="H207" s="5"/>
      <c r="I207" s="59"/>
      <c r="J207" s="6"/>
    </row>
    <row r="208" spans="2:10" s="7" customFormat="1" ht="12.75">
      <c r="B208" s="1"/>
      <c r="C208" s="2"/>
      <c r="D208" s="3"/>
      <c r="E208" s="3"/>
      <c r="F208" s="4"/>
      <c r="G208" s="5"/>
      <c r="H208" s="5"/>
      <c r="I208" s="59"/>
      <c r="J208" s="6"/>
    </row>
    <row r="209" spans="2:10" s="7" customFormat="1" ht="12.75">
      <c r="B209" s="1"/>
      <c r="C209" s="2"/>
      <c r="D209" s="3"/>
      <c r="E209" s="3"/>
      <c r="F209" s="4"/>
      <c r="G209" s="5"/>
      <c r="H209" s="5"/>
      <c r="I209" s="59"/>
      <c r="J209" s="6"/>
    </row>
    <row r="210" spans="2:10" s="7" customFormat="1" ht="12.75">
      <c r="B210" s="1"/>
      <c r="C210" s="2"/>
      <c r="D210" s="3"/>
      <c r="E210" s="3"/>
      <c r="F210" s="4"/>
      <c r="G210" s="5"/>
      <c r="H210" s="5"/>
      <c r="I210" s="59"/>
      <c r="J210" s="6"/>
    </row>
    <row r="211" spans="2:10" s="7" customFormat="1" ht="12.75">
      <c r="B211" s="1"/>
      <c r="C211" s="2"/>
      <c r="D211" s="3"/>
      <c r="E211" s="3"/>
      <c r="F211" s="4"/>
      <c r="G211" s="5"/>
      <c r="H211" s="5"/>
      <c r="I211" s="59"/>
      <c r="J211" s="6"/>
    </row>
    <row r="212" spans="2:10" s="7" customFormat="1" ht="12.75">
      <c r="B212" s="1"/>
      <c r="C212" s="2"/>
      <c r="D212" s="3"/>
      <c r="E212" s="3"/>
      <c r="F212" s="4"/>
      <c r="G212" s="5"/>
      <c r="H212" s="5"/>
      <c r="I212" s="59"/>
      <c r="J212" s="6"/>
    </row>
    <row r="213" spans="2:10" s="7" customFormat="1" ht="12.75">
      <c r="B213" s="1"/>
      <c r="C213" s="2"/>
      <c r="D213" s="3"/>
      <c r="E213" s="3"/>
      <c r="F213" s="4"/>
      <c r="G213" s="5"/>
      <c r="H213" s="5"/>
      <c r="I213" s="59"/>
      <c r="J213" s="6"/>
    </row>
    <row r="214" spans="2:10" s="7" customFormat="1" ht="12.75">
      <c r="B214" s="1"/>
      <c r="C214" s="2"/>
      <c r="D214" s="3"/>
      <c r="E214" s="3"/>
      <c r="F214" s="4"/>
      <c r="G214" s="5"/>
      <c r="H214" s="5"/>
      <c r="I214" s="59"/>
      <c r="J214" s="6"/>
    </row>
    <row r="215" spans="2:10" s="7" customFormat="1" ht="12.75">
      <c r="B215" s="1"/>
      <c r="C215" s="2"/>
      <c r="D215" s="3"/>
      <c r="E215" s="3"/>
      <c r="F215" s="4"/>
      <c r="G215" s="5"/>
      <c r="H215" s="5"/>
      <c r="I215" s="59"/>
      <c r="J215" s="6"/>
    </row>
    <row r="216" spans="2:10" s="7" customFormat="1" ht="12.75">
      <c r="B216" s="1"/>
      <c r="C216" s="2"/>
      <c r="D216" s="3"/>
      <c r="E216" s="3"/>
      <c r="F216" s="4"/>
      <c r="G216" s="5"/>
      <c r="H216" s="5"/>
      <c r="I216" s="59"/>
      <c r="J216" s="6"/>
    </row>
    <row r="217" spans="2:10" s="7" customFormat="1" ht="12.75">
      <c r="B217" s="1"/>
      <c r="C217" s="2"/>
      <c r="D217" s="3"/>
      <c r="E217" s="3"/>
      <c r="F217" s="4"/>
      <c r="G217" s="5"/>
      <c r="H217" s="5"/>
      <c r="I217" s="59"/>
      <c r="J217" s="6"/>
    </row>
    <row r="218" spans="2:10" s="7" customFormat="1" ht="12.75">
      <c r="B218" s="1"/>
      <c r="C218" s="2"/>
      <c r="D218" s="3"/>
      <c r="E218" s="3"/>
      <c r="F218" s="4"/>
      <c r="G218" s="5"/>
      <c r="H218" s="5"/>
      <c r="I218" s="59"/>
      <c r="J218" s="6"/>
    </row>
    <row r="219" spans="2:10" s="7" customFormat="1" ht="12.75">
      <c r="B219" s="1"/>
      <c r="C219" s="2"/>
      <c r="D219" s="3"/>
      <c r="E219" s="3"/>
      <c r="F219" s="4"/>
      <c r="G219" s="5"/>
      <c r="H219" s="5"/>
      <c r="I219" s="59"/>
      <c r="J219" s="6"/>
    </row>
    <row r="220" spans="2:10" s="7" customFormat="1" ht="12.75">
      <c r="B220" s="1"/>
      <c r="C220" s="2"/>
      <c r="D220" s="3"/>
      <c r="E220" s="3"/>
      <c r="F220" s="4"/>
      <c r="G220" s="5"/>
      <c r="H220" s="5"/>
      <c r="I220" s="59"/>
      <c r="J220" s="6"/>
    </row>
    <row r="221" spans="2:10" s="7" customFormat="1" ht="12.75">
      <c r="B221" s="1"/>
      <c r="C221" s="2"/>
      <c r="D221" s="3"/>
      <c r="E221" s="3"/>
      <c r="F221" s="4"/>
      <c r="G221" s="5"/>
      <c r="H221" s="5"/>
      <c r="I221" s="59"/>
      <c r="J221" s="6"/>
    </row>
    <row r="222" spans="2:10" s="7" customFormat="1" ht="12.75">
      <c r="B222" s="1"/>
      <c r="C222" s="2"/>
      <c r="D222" s="3"/>
      <c r="E222" s="3"/>
      <c r="F222" s="4"/>
      <c r="G222" s="5"/>
      <c r="H222" s="5"/>
      <c r="I222" s="59"/>
      <c r="J222" s="6"/>
    </row>
    <row r="223" spans="2:10" s="7" customFormat="1" ht="12.75">
      <c r="B223" s="1"/>
      <c r="C223" s="2"/>
      <c r="D223" s="3"/>
      <c r="E223" s="3"/>
      <c r="F223" s="4"/>
      <c r="G223" s="5"/>
      <c r="H223" s="5"/>
      <c r="I223" s="59"/>
      <c r="J223" s="6"/>
    </row>
    <row r="224" spans="2:10" s="7" customFormat="1" ht="12.75">
      <c r="B224" s="1"/>
      <c r="C224" s="2"/>
      <c r="D224" s="3"/>
      <c r="E224" s="3"/>
      <c r="F224" s="4"/>
      <c r="G224" s="5"/>
      <c r="H224" s="5"/>
      <c r="I224" s="59"/>
      <c r="J224" s="6"/>
    </row>
    <row r="225" spans="2:10" s="7" customFormat="1" ht="12.75">
      <c r="B225" s="1"/>
      <c r="C225" s="2"/>
      <c r="D225" s="3"/>
      <c r="E225" s="3"/>
      <c r="F225" s="4"/>
      <c r="G225" s="5"/>
      <c r="H225" s="5"/>
      <c r="I225" s="59"/>
      <c r="J225" s="6"/>
    </row>
    <row r="226" spans="2:10" s="7" customFormat="1" ht="12.75">
      <c r="B226" s="1"/>
      <c r="C226" s="2"/>
      <c r="D226" s="3"/>
      <c r="E226" s="3"/>
      <c r="F226" s="4"/>
      <c r="G226" s="5"/>
      <c r="H226" s="5"/>
      <c r="I226" s="59"/>
      <c r="J226" s="6"/>
    </row>
    <row r="227" spans="2:10" s="7" customFormat="1" ht="12.75">
      <c r="B227" s="1"/>
      <c r="C227" s="2"/>
      <c r="D227" s="3"/>
      <c r="E227" s="3"/>
      <c r="F227" s="4"/>
      <c r="G227" s="5"/>
      <c r="H227" s="5"/>
      <c r="I227" s="59"/>
      <c r="J227" s="6"/>
    </row>
    <row r="228" spans="2:10" s="7" customFormat="1" ht="12.75">
      <c r="B228" s="1"/>
      <c r="C228" s="2"/>
      <c r="D228" s="3"/>
      <c r="E228" s="3"/>
      <c r="F228" s="4"/>
      <c r="G228" s="5"/>
      <c r="H228" s="5"/>
      <c r="I228" s="59"/>
      <c r="J228" s="6"/>
    </row>
    <row r="229" spans="2:10" s="7" customFormat="1" ht="12.75">
      <c r="B229" s="1"/>
      <c r="C229" s="2"/>
      <c r="D229" s="3"/>
      <c r="E229" s="3"/>
      <c r="F229" s="4"/>
      <c r="G229" s="5"/>
      <c r="H229" s="5"/>
      <c r="I229" s="59"/>
      <c r="J229" s="6"/>
    </row>
    <row r="230" spans="2:10" s="7" customFormat="1" ht="12.75">
      <c r="B230" s="1"/>
      <c r="C230" s="2"/>
      <c r="D230" s="3"/>
      <c r="E230" s="3"/>
      <c r="F230" s="4"/>
      <c r="G230" s="5"/>
      <c r="H230" s="5"/>
      <c r="I230" s="59"/>
      <c r="J230" s="6"/>
    </row>
    <row r="231" spans="2:10" s="7" customFormat="1" ht="12.75">
      <c r="B231" s="1"/>
      <c r="C231" s="2"/>
      <c r="D231" s="3"/>
      <c r="E231" s="3"/>
      <c r="F231" s="4"/>
      <c r="G231" s="5"/>
      <c r="H231" s="5"/>
      <c r="I231" s="59"/>
      <c r="J231" s="6"/>
    </row>
    <row r="232" spans="2:10" s="7" customFormat="1" ht="12.75">
      <c r="B232" s="1"/>
      <c r="C232" s="2"/>
      <c r="D232" s="3"/>
      <c r="E232" s="3"/>
      <c r="F232" s="4"/>
      <c r="G232" s="5"/>
      <c r="H232" s="5"/>
      <c r="I232" s="59"/>
      <c r="J232" s="6"/>
    </row>
    <row r="233" spans="2:10" s="7" customFormat="1" ht="12.75">
      <c r="B233" s="1"/>
      <c r="C233" s="2"/>
      <c r="D233" s="3"/>
      <c r="E233" s="3"/>
      <c r="F233" s="4"/>
      <c r="G233" s="5"/>
      <c r="H233" s="5"/>
      <c r="I233" s="59"/>
      <c r="J233" s="6"/>
    </row>
    <row r="234" spans="2:10" s="7" customFormat="1" ht="12.75">
      <c r="B234" s="1"/>
      <c r="C234" s="2"/>
      <c r="D234" s="3"/>
      <c r="E234" s="3"/>
      <c r="F234" s="4"/>
      <c r="G234" s="5"/>
      <c r="H234" s="5"/>
      <c r="I234" s="59"/>
      <c r="J234" s="6"/>
    </row>
    <row r="235" spans="2:10" s="7" customFormat="1" ht="12.75">
      <c r="B235" s="1"/>
      <c r="C235" s="2"/>
      <c r="D235" s="3"/>
      <c r="E235" s="3"/>
      <c r="F235" s="4"/>
      <c r="G235" s="5"/>
      <c r="H235" s="5"/>
      <c r="I235" s="59"/>
      <c r="J235" s="6"/>
    </row>
    <row r="236" spans="2:10" s="7" customFormat="1" ht="12.75">
      <c r="B236" s="1"/>
      <c r="C236" s="2"/>
      <c r="D236" s="3"/>
      <c r="E236" s="3"/>
      <c r="F236" s="4"/>
      <c r="G236" s="5"/>
      <c r="H236" s="5"/>
      <c r="I236" s="59"/>
      <c r="J236" s="6"/>
    </row>
    <row r="237" spans="2:10" s="7" customFormat="1" ht="12.75">
      <c r="B237" s="1"/>
      <c r="C237" s="2"/>
      <c r="D237" s="3"/>
      <c r="E237" s="3"/>
      <c r="F237" s="4"/>
      <c r="G237" s="5"/>
      <c r="H237" s="5"/>
      <c r="I237" s="59"/>
      <c r="J237" s="6"/>
    </row>
    <row r="238" spans="2:10" s="7" customFormat="1" ht="12.75">
      <c r="B238" s="1"/>
      <c r="C238" s="2"/>
      <c r="D238" s="3"/>
      <c r="E238" s="3"/>
      <c r="F238" s="4"/>
      <c r="G238" s="5"/>
      <c r="H238" s="5"/>
      <c r="I238" s="59"/>
      <c r="J238" s="6"/>
    </row>
    <row r="239" spans="2:10" s="7" customFormat="1" ht="12.75">
      <c r="B239" s="1"/>
      <c r="C239" s="2"/>
      <c r="D239" s="3"/>
      <c r="E239" s="3"/>
      <c r="F239" s="4"/>
      <c r="G239" s="5"/>
      <c r="H239" s="5"/>
      <c r="I239" s="59"/>
      <c r="J239" s="6"/>
    </row>
    <row r="240" spans="2:10" s="7" customFormat="1" ht="12.75">
      <c r="B240" s="1"/>
      <c r="C240" s="2"/>
      <c r="D240" s="3"/>
      <c r="E240" s="3"/>
      <c r="F240" s="4"/>
      <c r="G240" s="5"/>
      <c r="H240" s="5"/>
      <c r="I240" s="59"/>
      <c r="J240" s="6"/>
    </row>
    <row r="241" spans="2:10" s="7" customFormat="1" ht="12.75">
      <c r="B241" s="1"/>
      <c r="C241" s="2"/>
      <c r="D241" s="3"/>
      <c r="E241" s="3"/>
      <c r="F241" s="4"/>
      <c r="G241" s="5"/>
      <c r="H241" s="5"/>
      <c r="I241" s="59"/>
      <c r="J241" s="6"/>
    </row>
    <row r="242" spans="2:10" s="7" customFormat="1" ht="12.75">
      <c r="B242" s="1"/>
      <c r="C242" s="2"/>
      <c r="D242" s="3"/>
      <c r="E242" s="3"/>
      <c r="F242" s="4"/>
      <c r="G242" s="5"/>
      <c r="H242" s="5"/>
      <c r="I242" s="59"/>
      <c r="J242" s="6"/>
    </row>
    <row r="243" spans="2:10" s="7" customFormat="1" ht="12.75">
      <c r="B243" s="1"/>
      <c r="C243" s="2"/>
      <c r="D243" s="3"/>
      <c r="E243" s="3"/>
      <c r="F243" s="4"/>
      <c r="G243" s="5"/>
      <c r="H243" s="5"/>
      <c r="I243" s="59"/>
      <c r="J243" s="6"/>
    </row>
    <row r="244" spans="2:10" s="7" customFormat="1" ht="12.75">
      <c r="B244" s="1"/>
      <c r="C244" s="2"/>
      <c r="D244" s="3"/>
      <c r="E244" s="3"/>
      <c r="F244" s="4"/>
      <c r="G244" s="5"/>
      <c r="H244" s="5"/>
      <c r="I244" s="59"/>
      <c r="J244" s="6"/>
    </row>
    <row r="245" spans="2:10" s="7" customFormat="1" ht="12.75">
      <c r="B245" s="1"/>
      <c r="C245" s="2"/>
      <c r="D245" s="3"/>
      <c r="E245" s="3"/>
      <c r="F245" s="4"/>
      <c r="G245" s="5"/>
      <c r="H245" s="5"/>
      <c r="I245" s="59"/>
      <c r="J245" s="6"/>
    </row>
    <row r="246" spans="2:10" s="7" customFormat="1" ht="12.75">
      <c r="B246" s="1"/>
      <c r="C246" s="2"/>
      <c r="D246" s="3"/>
      <c r="E246" s="3"/>
      <c r="F246" s="4"/>
      <c r="G246" s="5"/>
      <c r="H246" s="5"/>
      <c r="I246" s="59"/>
      <c r="J246" s="6"/>
    </row>
    <row r="247" spans="2:10" s="7" customFormat="1" ht="12.75">
      <c r="B247" s="1"/>
      <c r="C247" s="2"/>
      <c r="D247" s="3"/>
      <c r="E247" s="3"/>
      <c r="F247" s="4"/>
      <c r="G247" s="5"/>
      <c r="H247" s="5"/>
      <c r="I247" s="59"/>
      <c r="J247" s="6"/>
    </row>
    <row r="248" spans="2:10" s="7" customFormat="1" ht="12.75">
      <c r="B248" s="1"/>
      <c r="C248" s="2"/>
      <c r="D248" s="3"/>
      <c r="E248" s="3"/>
      <c r="F248" s="4"/>
      <c r="G248" s="5"/>
      <c r="H248" s="5"/>
      <c r="I248" s="59"/>
      <c r="J248" s="6"/>
    </row>
    <row r="249" spans="2:10" s="7" customFormat="1" ht="12.75">
      <c r="B249" s="1"/>
      <c r="C249" s="2"/>
      <c r="D249" s="3"/>
      <c r="E249" s="3"/>
      <c r="F249" s="4"/>
      <c r="G249" s="5"/>
      <c r="H249" s="5"/>
      <c r="I249" s="59"/>
      <c r="J249" s="6"/>
    </row>
    <row r="250" spans="2:10" s="7" customFormat="1" ht="12.75">
      <c r="B250" s="1"/>
      <c r="C250" s="2"/>
      <c r="D250" s="3"/>
      <c r="E250" s="3"/>
      <c r="F250" s="4"/>
      <c r="G250" s="5"/>
      <c r="H250" s="5"/>
      <c r="I250" s="59"/>
      <c r="J250" s="6"/>
    </row>
    <row r="251" spans="2:10" s="7" customFormat="1" ht="12.75">
      <c r="B251" s="1"/>
      <c r="C251" s="2"/>
      <c r="D251" s="3"/>
      <c r="E251" s="3"/>
      <c r="F251" s="4"/>
      <c r="G251" s="5"/>
      <c r="H251" s="5"/>
      <c r="I251" s="59"/>
      <c r="J251" s="6"/>
    </row>
    <row r="252" spans="2:10" s="7" customFormat="1" ht="12.75">
      <c r="B252" s="1"/>
      <c r="C252" s="2"/>
      <c r="D252" s="3"/>
      <c r="E252" s="3"/>
      <c r="F252" s="4"/>
      <c r="G252" s="5"/>
      <c r="H252" s="5"/>
      <c r="I252" s="59"/>
      <c r="J252" s="6"/>
    </row>
    <row r="253" spans="2:10" s="7" customFormat="1" ht="12.75">
      <c r="B253" s="1"/>
      <c r="C253" s="2"/>
      <c r="D253" s="3"/>
      <c r="E253" s="3"/>
      <c r="F253" s="4"/>
      <c r="G253" s="5"/>
      <c r="H253" s="5"/>
      <c r="I253" s="59"/>
      <c r="J253" s="6"/>
    </row>
    <row r="254" spans="2:10" s="7" customFormat="1" ht="12.75">
      <c r="B254" s="1"/>
      <c r="C254" s="2"/>
      <c r="D254" s="3"/>
      <c r="E254" s="3"/>
      <c r="F254" s="4"/>
      <c r="G254" s="5"/>
      <c r="H254" s="5"/>
      <c r="I254" s="59"/>
      <c r="J254" s="6"/>
    </row>
    <row r="255" spans="2:10" s="7" customFormat="1" ht="12.75">
      <c r="B255" s="1"/>
      <c r="C255" s="2"/>
      <c r="D255" s="3"/>
      <c r="E255" s="3"/>
      <c r="F255" s="4"/>
      <c r="G255" s="5"/>
      <c r="H255" s="5"/>
      <c r="I255" s="59"/>
      <c r="J255" s="6"/>
    </row>
    <row r="256" spans="2:10" s="7" customFormat="1" ht="12.75">
      <c r="B256" s="1"/>
      <c r="C256" s="2"/>
      <c r="D256" s="3"/>
      <c r="E256" s="3"/>
      <c r="F256" s="4"/>
      <c r="G256" s="5"/>
      <c r="H256" s="5"/>
      <c r="I256" s="59"/>
      <c r="J256" s="6"/>
    </row>
    <row r="257" spans="2:10" s="7" customFormat="1" ht="12.75">
      <c r="B257" s="1"/>
      <c r="C257" s="2"/>
      <c r="D257" s="3"/>
      <c r="E257" s="3"/>
      <c r="F257" s="4"/>
      <c r="G257" s="5"/>
      <c r="H257" s="5"/>
      <c r="I257" s="59"/>
      <c r="J257" s="6"/>
    </row>
    <row r="258" spans="2:10" s="7" customFormat="1" ht="12.75">
      <c r="B258" s="1"/>
      <c r="C258" s="2"/>
      <c r="D258" s="3"/>
      <c r="E258" s="3"/>
      <c r="F258" s="4"/>
      <c r="G258" s="5"/>
      <c r="H258" s="5"/>
      <c r="I258" s="59"/>
      <c r="J258" s="6"/>
    </row>
    <row r="259" spans="2:10" s="7" customFormat="1" ht="12.75">
      <c r="B259" s="1"/>
      <c r="C259" s="2"/>
      <c r="D259" s="3"/>
      <c r="E259" s="3"/>
      <c r="F259" s="4"/>
      <c r="G259" s="5"/>
      <c r="H259" s="5"/>
      <c r="I259" s="59"/>
      <c r="J259" s="6"/>
    </row>
    <row r="260" spans="2:10" s="7" customFormat="1" ht="12.75">
      <c r="B260" s="1"/>
      <c r="C260" s="2"/>
      <c r="D260" s="3"/>
      <c r="E260" s="3"/>
      <c r="F260" s="4"/>
      <c r="G260" s="5"/>
      <c r="H260" s="5"/>
      <c r="I260" s="59"/>
      <c r="J260" s="6"/>
    </row>
    <row r="261" spans="2:10" s="7" customFormat="1" ht="12.75">
      <c r="B261" s="1"/>
      <c r="C261" s="2"/>
      <c r="D261" s="3"/>
      <c r="E261" s="3"/>
      <c r="F261" s="4"/>
      <c r="G261" s="5"/>
      <c r="H261" s="5"/>
      <c r="I261" s="59"/>
      <c r="J261" s="6"/>
    </row>
    <row r="262" spans="2:10" s="7" customFormat="1" ht="12.75">
      <c r="B262" s="1"/>
      <c r="C262" s="2"/>
      <c r="D262" s="3"/>
      <c r="E262" s="3"/>
      <c r="F262" s="4"/>
      <c r="G262" s="5"/>
      <c r="H262" s="5"/>
      <c r="I262" s="59"/>
      <c r="J262" s="6"/>
    </row>
    <row r="263" spans="2:10" s="7" customFormat="1" ht="12.75">
      <c r="B263" s="1"/>
      <c r="C263" s="2"/>
      <c r="D263" s="3"/>
      <c r="E263" s="3"/>
      <c r="F263" s="4"/>
      <c r="G263" s="5"/>
      <c r="H263" s="5"/>
      <c r="I263" s="59"/>
      <c r="J263" s="6"/>
    </row>
    <row r="264" spans="2:10" s="7" customFormat="1" ht="12.75">
      <c r="B264" s="1"/>
      <c r="C264" s="2"/>
      <c r="D264" s="3"/>
      <c r="E264" s="3"/>
      <c r="F264" s="4"/>
      <c r="G264" s="5"/>
      <c r="H264" s="5"/>
      <c r="I264" s="59"/>
      <c r="J264" s="6"/>
    </row>
    <row r="265" spans="2:10" s="7" customFormat="1" ht="12.75">
      <c r="B265" s="1"/>
      <c r="C265" s="2"/>
      <c r="D265" s="3"/>
      <c r="E265" s="3"/>
      <c r="F265" s="4"/>
      <c r="G265" s="5"/>
      <c r="H265" s="5"/>
      <c r="I265" s="59"/>
      <c r="J265" s="6"/>
    </row>
    <row r="266" spans="2:10" s="7" customFormat="1" ht="12.75">
      <c r="B266" s="1"/>
      <c r="C266" s="2"/>
      <c r="D266" s="3"/>
      <c r="E266" s="3"/>
      <c r="F266" s="4"/>
      <c r="G266" s="5"/>
      <c r="H266" s="5"/>
      <c r="I266" s="59"/>
      <c r="J266" s="6"/>
    </row>
    <row r="267" spans="2:10" s="7" customFormat="1" ht="12.75">
      <c r="B267" s="1"/>
      <c r="C267" s="2"/>
      <c r="D267" s="3"/>
      <c r="E267" s="3"/>
      <c r="F267" s="4"/>
      <c r="G267" s="5"/>
      <c r="H267" s="5"/>
      <c r="I267" s="59"/>
      <c r="J267" s="6"/>
    </row>
    <row r="268" spans="2:10" s="7" customFormat="1" ht="12.75">
      <c r="B268" s="1"/>
      <c r="C268" s="2"/>
      <c r="D268" s="3"/>
      <c r="E268" s="3"/>
      <c r="F268" s="4"/>
      <c r="G268" s="5"/>
      <c r="H268" s="5"/>
      <c r="I268" s="59"/>
      <c r="J268" s="6"/>
    </row>
    <row r="269" spans="2:10" s="7" customFormat="1" ht="12.75">
      <c r="B269" s="1"/>
      <c r="C269" s="2"/>
      <c r="D269" s="3"/>
      <c r="E269" s="3"/>
      <c r="F269" s="4"/>
      <c r="G269" s="5"/>
      <c r="H269" s="5"/>
      <c r="I269" s="59"/>
      <c r="J269" s="6"/>
    </row>
    <row r="270" spans="2:10" s="7" customFormat="1" ht="12.75">
      <c r="B270" s="1"/>
      <c r="C270" s="2"/>
      <c r="D270" s="3"/>
      <c r="E270" s="3"/>
      <c r="F270" s="4"/>
      <c r="G270" s="5"/>
      <c r="H270" s="5"/>
      <c r="I270" s="59"/>
      <c r="J270" s="6"/>
    </row>
    <row r="271" spans="2:10" s="7" customFormat="1" ht="12.75">
      <c r="B271" s="1"/>
      <c r="C271" s="2"/>
      <c r="D271" s="3"/>
      <c r="E271" s="3"/>
      <c r="F271" s="4"/>
      <c r="G271" s="5"/>
      <c r="H271" s="5"/>
      <c r="I271" s="59"/>
      <c r="J271" s="6"/>
    </row>
    <row r="272" spans="2:10" s="7" customFormat="1" ht="12.75">
      <c r="B272" s="1"/>
      <c r="C272" s="2"/>
      <c r="D272" s="3"/>
      <c r="E272" s="3"/>
      <c r="F272" s="4"/>
      <c r="G272" s="5"/>
      <c r="H272" s="5"/>
      <c r="I272" s="59"/>
      <c r="J272" s="6"/>
    </row>
    <row r="273" spans="2:10" s="7" customFormat="1" ht="12.75">
      <c r="B273" s="1"/>
      <c r="C273" s="2"/>
      <c r="D273" s="3"/>
      <c r="E273" s="3"/>
      <c r="F273" s="4"/>
      <c r="G273" s="5"/>
      <c r="H273" s="5"/>
      <c r="I273" s="59"/>
      <c r="J273" s="6"/>
    </row>
    <row r="274" spans="2:10" s="7" customFormat="1" ht="12.75">
      <c r="B274" s="1"/>
      <c r="C274" s="2"/>
      <c r="D274" s="3"/>
      <c r="E274" s="3"/>
      <c r="F274" s="4"/>
      <c r="G274" s="5"/>
      <c r="H274" s="5"/>
      <c r="I274" s="59"/>
      <c r="J274" s="6"/>
    </row>
    <row r="275" spans="2:10" s="7" customFormat="1" ht="12.75">
      <c r="B275" s="1"/>
      <c r="C275" s="2"/>
      <c r="D275" s="3"/>
      <c r="E275" s="3"/>
      <c r="F275" s="4"/>
      <c r="G275" s="5"/>
      <c r="H275" s="5"/>
      <c r="I275" s="59"/>
      <c r="J275" s="6"/>
    </row>
    <row r="276" spans="2:10" s="7" customFormat="1" ht="12.75">
      <c r="B276" s="1"/>
      <c r="C276" s="2"/>
      <c r="D276" s="3"/>
      <c r="E276" s="3"/>
      <c r="F276" s="4"/>
      <c r="G276" s="5"/>
      <c r="H276" s="5"/>
      <c r="I276" s="59"/>
      <c r="J276" s="6"/>
    </row>
    <row r="277" spans="2:10" s="7" customFormat="1" ht="12.75">
      <c r="B277" s="1"/>
      <c r="C277" s="2"/>
      <c r="D277" s="3"/>
      <c r="E277" s="3"/>
      <c r="F277" s="4"/>
      <c r="G277" s="5"/>
      <c r="H277" s="5"/>
      <c r="I277" s="59"/>
      <c r="J277" s="6"/>
    </row>
    <row r="278" spans="2:10" s="7" customFormat="1" ht="12.75">
      <c r="B278" s="1"/>
      <c r="C278" s="2"/>
      <c r="D278" s="3"/>
      <c r="E278" s="3"/>
      <c r="F278" s="4"/>
      <c r="G278" s="5"/>
      <c r="H278" s="5"/>
      <c r="I278" s="59"/>
      <c r="J278" s="6"/>
    </row>
    <row r="279" spans="2:10" s="7" customFormat="1" ht="12.75">
      <c r="B279" s="1"/>
      <c r="C279" s="2"/>
      <c r="D279" s="3"/>
      <c r="E279" s="3"/>
      <c r="F279" s="4"/>
      <c r="G279" s="5"/>
      <c r="H279" s="5"/>
      <c r="I279" s="59"/>
      <c r="J279" s="6"/>
    </row>
    <row r="280" spans="2:10" s="7" customFormat="1" ht="12.75">
      <c r="B280" s="1"/>
      <c r="C280" s="2"/>
      <c r="D280" s="3"/>
      <c r="E280" s="3"/>
      <c r="F280" s="4"/>
      <c r="G280" s="5"/>
      <c r="H280" s="5"/>
      <c r="I280" s="59"/>
      <c r="J280" s="6"/>
    </row>
    <row r="281" spans="2:10" s="7" customFormat="1" ht="12.75">
      <c r="B281" s="1"/>
      <c r="C281" s="2"/>
      <c r="D281" s="3"/>
      <c r="E281" s="3"/>
      <c r="F281" s="4"/>
      <c r="G281" s="5"/>
      <c r="H281" s="5"/>
      <c r="I281" s="59"/>
      <c r="J281" s="6"/>
    </row>
    <row r="282" spans="2:10" s="7" customFormat="1" ht="12.75">
      <c r="B282" s="1"/>
      <c r="C282" s="2"/>
      <c r="D282" s="3"/>
      <c r="E282" s="3"/>
      <c r="F282" s="4"/>
      <c r="G282" s="5"/>
      <c r="H282" s="5"/>
      <c r="I282" s="59"/>
      <c r="J282" s="6"/>
    </row>
    <row r="283" spans="2:10" s="7" customFormat="1" ht="12.75">
      <c r="B283" s="1"/>
      <c r="C283" s="2"/>
      <c r="D283" s="3"/>
      <c r="E283" s="3"/>
      <c r="F283" s="4"/>
      <c r="G283" s="5"/>
      <c r="H283" s="5"/>
      <c r="I283" s="59"/>
      <c r="J283" s="6"/>
    </row>
    <row r="284" spans="2:10" s="7" customFormat="1" ht="12.75">
      <c r="B284" s="1"/>
      <c r="C284" s="2"/>
      <c r="D284" s="3"/>
      <c r="E284" s="3"/>
      <c r="F284" s="4"/>
      <c r="G284" s="5"/>
      <c r="H284" s="5"/>
      <c r="I284" s="59"/>
      <c r="J284" s="6"/>
    </row>
    <row r="285" spans="2:10" s="7" customFormat="1" ht="12.75">
      <c r="B285" s="1"/>
      <c r="C285" s="2"/>
      <c r="D285" s="3"/>
      <c r="E285" s="3"/>
      <c r="F285" s="4"/>
      <c r="G285" s="5"/>
      <c r="H285" s="5"/>
      <c r="I285" s="59"/>
      <c r="J285" s="6"/>
    </row>
    <row r="286" spans="2:10" s="7" customFormat="1" ht="12.75">
      <c r="B286" s="1"/>
      <c r="C286" s="2"/>
      <c r="D286" s="3"/>
      <c r="E286" s="3"/>
      <c r="F286" s="4"/>
      <c r="G286" s="5"/>
      <c r="H286" s="5"/>
      <c r="I286" s="59"/>
      <c r="J286" s="6"/>
    </row>
    <row r="287" spans="2:10" s="7" customFormat="1" ht="12.75">
      <c r="B287" s="1"/>
      <c r="C287" s="2"/>
      <c r="D287" s="3"/>
      <c r="E287" s="3"/>
      <c r="F287" s="4"/>
      <c r="G287" s="5"/>
      <c r="H287" s="5"/>
      <c r="I287" s="59"/>
      <c r="J287" s="6"/>
    </row>
    <row r="288" spans="2:10" s="7" customFormat="1" ht="12.75">
      <c r="B288" s="1"/>
      <c r="C288" s="2"/>
      <c r="D288" s="3"/>
      <c r="E288" s="3"/>
      <c r="F288" s="4"/>
      <c r="G288" s="5"/>
      <c r="H288" s="5"/>
      <c r="I288" s="59"/>
      <c r="J288" s="6"/>
    </row>
    <row r="289" spans="2:10" s="7" customFormat="1" ht="12.75">
      <c r="B289" s="1"/>
      <c r="C289" s="2"/>
      <c r="D289" s="3"/>
      <c r="E289" s="3"/>
      <c r="F289" s="4"/>
      <c r="G289" s="5"/>
      <c r="H289" s="5"/>
      <c r="I289" s="59"/>
      <c r="J289" s="6"/>
    </row>
    <row r="290" spans="2:10" s="7" customFormat="1" ht="12.75">
      <c r="B290" s="1"/>
      <c r="C290" s="2"/>
      <c r="D290" s="3"/>
      <c r="E290" s="3"/>
      <c r="F290" s="4"/>
      <c r="G290" s="5"/>
      <c r="H290" s="5"/>
      <c r="I290" s="59"/>
      <c r="J290" s="6"/>
    </row>
    <row r="291" spans="2:10" s="7" customFormat="1" ht="12.75">
      <c r="B291" s="1"/>
      <c r="C291" s="2"/>
      <c r="D291" s="3"/>
      <c r="E291" s="3"/>
      <c r="F291" s="4"/>
      <c r="G291" s="5"/>
      <c r="H291" s="5"/>
      <c r="I291" s="59"/>
      <c r="J291" s="6"/>
    </row>
    <row r="292" spans="2:10" s="7" customFormat="1" ht="12.75">
      <c r="B292" s="1"/>
      <c r="C292" s="2"/>
      <c r="D292" s="3"/>
      <c r="E292" s="3"/>
      <c r="F292" s="4"/>
      <c r="G292" s="5"/>
      <c r="H292" s="5"/>
      <c r="I292" s="59"/>
      <c r="J292" s="6"/>
    </row>
    <row r="293" spans="2:10" s="7" customFormat="1" ht="12.75">
      <c r="B293" s="1"/>
      <c r="C293" s="2"/>
      <c r="D293" s="3"/>
      <c r="E293" s="3"/>
      <c r="F293" s="4"/>
      <c r="G293" s="5"/>
      <c r="H293" s="5"/>
      <c r="I293" s="59"/>
      <c r="J293" s="6"/>
    </row>
    <row r="294" spans="2:10" s="7" customFormat="1" ht="12.75">
      <c r="B294" s="1"/>
      <c r="C294" s="2"/>
      <c r="D294" s="3"/>
      <c r="E294" s="3"/>
      <c r="F294" s="4"/>
      <c r="G294" s="5"/>
      <c r="H294" s="5"/>
      <c r="I294" s="59"/>
      <c r="J294" s="6"/>
    </row>
    <row r="295" spans="2:10" s="7" customFormat="1" ht="12.75">
      <c r="B295" s="1"/>
      <c r="C295" s="2"/>
      <c r="D295" s="3"/>
      <c r="E295" s="3"/>
      <c r="F295" s="4"/>
      <c r="G295" s="5"/>
      <c r="H295" s="5"/>
      <c r="I295" s="59"/>
      <c r="J295" s="6"/>
    </row>
    <row r="296" spans="2:10" s="7" customFormat="1" ht="12.75">
      <c r="B296" s="1"/>
      <c r="C296" s="2"/>
      <c r="D296" s="3"/>
      <c r="E296" s="3"/>
      <c r="F296" s="4"/>
      <c r="G296" s="5"/>
      <c r="H296" s="5"/>
      <c r="I296" s="59"/>
      <c r="J296" s="6"/>
    </row>
    <row r="297" spans="2:10" s="7" customFormat="1" ht="12.75">
      <c r="B297" s="1"/>
      <c r="C297" s="2"/>
      <c r="D297" s="3"/>
      <c r="E297" s="3"/>
      <c r="F297" s="4"/>
      <c r="G297" s="5"/>
      <c r="H297" s="5"/>
      <c r="I297" s="59"/>
      <c r="J297" s="6"/>
    </row>
    <row r="298" spans="2:10" s="7" customFormat="1" ht="12.75">
      <c r="B298" s="1"/>
      <c r="C298" s="2"/>
      <c r="D298" s="3"/>
      <c r="E298" s="3"/>
      <c r="F298" s="4"/>
      <c r="G298" s="5"/>
      <c r="H298" s="5"/>
      <c r="I298" s="59"/>
      <c r="J298" s="6"/>
    </row>
    <row r="299" spans="2:10" s="7" customFormat="1" ht="12.75">
      <c r="B299" s="1"/>
      <c r="C299" s="2"/>
      <c r="D299" s="3"/>
      <c r="E299" s="3"/>
      <c r="F299" s="4"/>
      <c r="G299" s="5"/>
      <c r="H299" s="5"/>
      <c r="I299" s="59"/>
      <c r="J299" s="6"/>
    </row>
    <row r="300" spans="2:10" s="7" customFormat="1" ht="12.75">
      <c r="B300" s="1"/>
      <c r="C300" s="2"/>
      <c r="D300" s="3"/>
      <c r="E300" s="3"/>
      <c r="F300" s="4"/>
      <c r="G300" s="5"/>
      <c r="H300" s="5"/>
      <c r="I300" s="59"/>
      <c r="J300" s="6"/>
    </row>
    <row r="301" spans="2:10" s="7" customFormat="1" ht="12.75">
      <c r="B301" s="1"/>
      <c r="C301" s="2"/>
      <c r="D301" s="3"/>
      <c r="E301" s="3"/>
      <c r="F301" s="4"/>
      <c r="G301" s="5"/>
      <c r="H301" s="5"/>
      <c r="I301" s="59"/>
      <c r="J301" s="6"/>
    </row>
    <row r="302" spans="2:10" s="7" customFormat="1" ht="12.75">
      <c r="B302" s="1"/>
      <c r="C302" s="2"/>
      <c r="D302" s="3"/>
      <c r="E302" s="3"/>
      <c r="F302" s="4"/>
      <c r="G302" s="5"/>
      <c r="H302" s="5"/>
      <c r="I302" s="59"/>
      <c r="J302" s="6"/>
    </row>
    <row r="303" spans="2:10" s="7" customFormat="1" ht="12.75">
      <c r="B303" s="1"/>
      <c r="C303" s="2"/>
      <c r="D303" s="3"/>
      <c r="E303" s="3"/>
      <c r="F303" s="4"/>
      <c r="G303" s="5"/>
      <c r="H303" s="5"/>
      <c r="I303" s="59"/>
      <c r="J303" s="6"/>
    </row>
    <row r="304" spans="2:10" s="7" customFormat="1" ht="12.75">
      <c r="B304" s="1"/>
      <c r="C304" s="2"/>
      <c r="D304" s="3"/>
      <c r="E304" s="3"/>
      <c r="F304" s="4"/>
      <c r="G304" s="5"/>
      <c r="H304" s="5"/>
      <c r="I304" s="59"/>
      <c r="J304" s="6"/>
    </row>
    <row r="305" spans="2:10" s="7" customFormat="1" ht="12.75">
      <c r="B305" s="1"/>
      <c r="C305" s="2"/>
      <c r="D305" s="3"/>
      <c r="E305" s="3"/>
      <c r="F305" s="4"/>
      <c r="G305" s="5"/>
      <c r="H305" s="5"/>
      <c r="I305" s="59"/>
      <c r="J305" s="6"/>
    </row>
    <row r="306" spans="2:10" s="7" customFormat="1" ht="12.75">
      <c r="B306" s="1"/>
      <c r="C306" s="2"/>
      <c r="D306" s="3"/>
      <c r="E306" s="3"/>
      <c r="F306" s="4"/>
      <c r="G306" s="5"/>
      <c r="H306" s="5"/>
      <c r="I306" s="59"/>
      <c r="J306" s="6"/>
    </row>
    <row r="307" spans="2:10" s="7" customFormat="1" ht="12.75">
      <c r="B307" s="1"/>
      <c r="C307" s="2"/>
      <c r="D307" s="3"/>
      <c r="E307" s="3"/>
      <c r="F307" s="4"/>
      <c r="G307" s="5"/>
      <c r="H307" s="5"/>
      <c r="I307" s="59"/>
      <c r="J307" s="6"/>
    </row>
    <row r="308" spans="2:10" s="7" customFormat="1" ht="12.75">
      <c r="B308" s="1"/>
      <c r="C308" s="2"/>
      <c r="D308" s="3"/>
      <c r="E308" s="3"/>
      <c r="F308" s="4"/>
      <c r="G308" s="5"/>
      <c r="H308" s="5"/>
      <c r="I308" s="59"/>
      <c r="J308" s="6"/>
    </row>
    <row r="309" spans="2:10" s="7" customFormat="1" ht="12.75">
      <c r="B309" s="1"/>
      <c r="C309" s="2"/>
      <c r="D309" s="3"/>
      <c r="E309" s="3"/>
      <c r="F309" s="4"/>
      <c r="G309" s="5"/>
      <c r="H309" s="5"/>
      <c r="I309" s="59"/>
      <c r="J309" s="6"/>
    </row>
    <row r="310" spans="2:10" s="7" customFormat="1" ht="12.75">
      <c r="B310" s="1"/>
      <c r="C310" s="2"/>
      <c r="D310" s="3"/>
      <c r="E310" s="3"/>
      <c r="F310" s="4"/>
      <c r="G310" s="5"/>
      <c r="H310" s="5"/>
      <c r="I310" s="59"/>
      <c r="J310" s="6"/>
    </row>
    <row r="311" spans="2:10" s="7" customFormat="1" ht="12.75">
      <c r="B311" s="1"/>
      <c r="C311" s="2"/>
      <c r="D311" s="3"/>
      <c r="E311" s="3"/>
      <c r="F311" s="4"/>
      <c r="G311" s="5"/>
      <c r="H311" s="5"/>
      <c r="I311" s="59"/>
      <c r="J311" s="6"/>
    </row>
    <row r="312" spans="2:10" s="7" customFormat="1" ht="12.75">
      <c r="B312" s="1"/>
      <c r="C312" s="2"/>
      <c r="D312" s="3"/>
      <c r="E312" s="3"/>
      <c r="F312" s="4"/>
      <c r="G312" s="5"/>
      <c r="H312" s="5"/>
      <c r="I312" s="59"/>
      <c r="J312" s="6"/>
    </row>
    <row r="313" spans="2:10" s="7" customFormat="1" ht="12.75">
      <c r="B313" s="1"/>
      <c r="C313" s="2"/>
      <c r="D313" s="3"/>
      <c r="E313" s="3"/>
      <c r="F313" s="4"/>
      <c r="G313" s="5"/>
      <c r="H313" s="5"/>
      <c r="I313" s="59"/>
      <c r="J313" s="6"/>
    </row>
    <row r="314" spans="2:10" s="7" customFormat="1" ht="12.75">
      <c r="B314" s="1"/>
      <c r="C314" s="2"/>
      <c r="D314" s="3"/>
      <c r="E314" s="3"/>
      <c r="F314" s="4"/>
      <c r="G314" s="5"/>
      <c r="H314" s="5"/>
      <c r="I314" s="59"/>
      <c r="J314" s="6"/>
    </row>
    <row r="315" spans="2:10" s="7" customFormat="1" ht="12.75">
      <c r="B315" s="1"/>
      <c r="C315" s="2"/>
      <c r="D315" s="3"/>
      <c r="E315" s="3"/>
      <c r="F315" s="4"/>
      <c r="G315" s="5"/>
      <c r="H315" s="5"/>
      <c r="I315" s="59"/>
      <c r="J315" s="6"/>
    </row>
    <row r="316" spans="2:10" s="7" customFormat="1" ht="12.75">
      <c r="B316" s="1"/>
      <c r="C316" s="2"/>
      <c r="D316" s="3"/>
      <c r="E316" s="3"/>
      <c r="F316" s="4"/>
      <c r="G316" s="5"/>
      <c r="H316" s="5"/>
      <c r="I316" s="59"/>
      <c r="J316" s="6"/>
    </row>
    <row r="317" spans="2:10" s="7" customFormat="1" ht="12.75">
      <c r="B317" s="1"/>
      <c r="C317" s="2"/>
      <c r="D317" s="3"/>
      <c r="E317" s="3"/>
      <c r="F317" s="4"/>
      <c r="G317" s="5"/>
      <c r="H317" s="5"/>
      <c r="I317" s="59"/>
      <c r="J317" s="6"/>
    </row>
    <row r="318" spans="2:10" s="7" customFormat="1" ht="12.75">
      <c r="B318" s="1"/>
      <c r="C318" s="2"/>
      <c r="D318" s="3"/>
      <c r="E318" s="3"/>
      <c r="F318" s="4"/>
      <c r="G318" s="5"/>
      <c r="H318" s="5"/>
      <c r="I318" s="59"/>
      <c r="J318" s="6"/>
    </row>
    <row r="319" spans="2:10" s="7" customFormat="1" ht="12.75">
      <c r="B319" s="1"/>
      <c r="C319" s="2"/>
      <c r="D319" s="3"/>
      <c r="E319" s="3"/>
      <c r="F319" s="4"/>
      <c r="G319" s="5"/>
      <c r="H319" s="5"/>
      <c r="I319" s="59"/>
      <c r="J319" s="6"/>
    </row>
    <row r="320" spans="2:10" s="7" customFormat="1" ht="12.75">
      <c r="B320" s="1"/>
      <c r="C320" s="2"/>
      <c r="D320" s="3"/>
      <c r="E320" s="3"/>
      <c r="F320" s="4"/>
      <c r="G320" s="5"/>
      <c r="H320" s="5"/>
      <c r="I320" s="59"/>
      <c r="J320" s="6"/>
    </row>
    <row r="321" spans="2:10" s="7" customFormat="1" ht="12.75">
      <c r="B321" s="1"/>
      <c r="C321" s="2"/>
      <c r="D321" s="3"/>
      <c r="E321" s="3"/>
      <c r="F321" s="4"/>
      <c r="G321" s="5"/>
      <c r="H321" s="5"/>
      <c r="I321" s="59"/>
      <c r="J321" s="6"/>
    </row>
    <row r="322" spans="2:10" s="7" customFormat="1" ht="12.75">
      <c r="B322" s="1"/>
      <c r="C322" s="2"/>
      <c r="D322" s="3"/>
      <c r="E322" s="3"/>
      <c r="F322" s="4"/>
      <c r="G322" s="5"/>
      <c r="H322" s="5"/>
      <c r="I322" s="59"/>
      <c r="J322" s="6"/>
    </row>
    <row r="323" spans="2:10" s="7" customFormat="1" ht="12.75">
      <c r="B323" s="1"/>
      <c r="C323" s="2"/>
      <c r="D323" s="3"/>
      <c r="E323" s="3"/>
      <c r="F323" s="4"/>
      <c r="G323" s="5"/>
      <c r="H323" s="5"/>
      <c r="I323" s="59"/>
      <c r="J323" s="6"/>
    </row>
    <row r="324" spans="2:10" s="7" customFormat="1" ht="12.75">
      <c r="B324" s="1"/>
      <c r="C324" s="2"/>
      <c r="D324" s="3"/>
      <c r="E324" s="3"/>
      <c r="F324" s="4"/>
      <c r="G324" s="5"/>
      <c r="H324" s="5"/>
      <c r="I324" s="59"/>
      <c r="J324" s="6"/>
    </row>
    <row r="325" spans="2:10" s="7" customFormat="1" ht="12.75">
      <c r="B325" s="1"/>
      <c r="C325" s="2"/>
      <c r="D325" s="3"/>
      <c r="E325" s="3"/>
      <c r="F325" s="4"/>
      <c r="G325" s="5"/>
      <c r="H325" s="5"/>
      <c r="I325" s="59"/>
      <c r="J325" s="6"/>
    </row>
    <row r="326" spans="2:10" s="7" customFormat="1" ht="12.75">
      <c r="B326" s="1"/>
      <c r="C326" s="2"/>
      <c r="D326" s="3"/>
      <c r="E326" s="3"/>
      <c r="F326" s="4"/>
      <c r="G326" s="5"/>
      <c r="H326" s="5"/>
      <c r="I326" s="59"/>
      <c r="J326" s="6"/>
    </row>
    <row r="327" spans="2:10" s="7" customFormat="1" ht="12.75">
      <c r="B327" s="1"/>
      <c r="C327" s="2"/>
      <c r="D327" s="3"/>
      <c r="E327" s="3"/>
      <c r="F327" s="4"/>
      <c r="G327" s="5"/>
      <c r="H327" s="5"/>
      <c r="I327" s="59"/>
      <c r="J327" s="6"/>
    </row>
    <row r="328" spans="2:10" s="7" customFormat="1" ht="12.75">
      <c r="B328" s="1"/>
      <c r="C328" s="2"/>
      <c r="D328" s="3"/>
      <c r="E328" s="3"/>
      <c r="F328" s="4"/>
      <c r="G328" s="5"/>
      <c r="H328" s="5"/>
      <c r="I328" s="59"/>
      <c r="J328" s="6"/>
    </row>
    <row r="329" spans="2:10" s="7" customFormat="1" ht="12.75">
      <c r="B329" s="1"/>
      <c r="C329" s="2"/>
      <c r="D329" s="3"/>
      <c r="E329" s="3"/>
      <c r="F329" s="4"/>
      <c r="G329" s="5"/>
      <c r="H329" s="5"/>
      <c r="I329" s="59"/>
      <c r="J329" s="6"/>
    </row>
    <row r="330" spans="2:10" s="7" customFormat="1" ht="12.75">
      <c r="B330" s="1"/>
      <c r="C330" s="2"/>
      <c r="D330" s="3"/>
      <c r="E330" s="3"/>
      <c r="F330" s="4"/>
      <c r="G330" s="5"/>
      <c r="H330" s="5"/>
      <c r="I330" s="59"/>
      <c r="J330" s="6"/>
    </row>
    <row r="331" spans="2:10" s="7" customFormat="1" ht="12.75">
      <c r="B331" s="1"/>
      <c r="C331" s="2"/>
      <c r="D331" s="3"/>
      <c r="E331" s="3"/>
      <c r="F331" s="4"/>
      <c r="G331" s="5"/>
      <c r="H331" s="5"/>
      <c r="I331" s="59"/>
      <c r="J331" s="6"/>
    </row>
    <row r="332" spans="2:10" s="7" customFormat="1" ht="12.75">
      <c r="B332" s="1"/>
      <c r="C332" s="2"/>
      <c r="D332" s="3"/>
      <c r="E332" s="3"/>
      <c r="F332" s="4"/>
      <c r="G332" s="5"/>
      <c r="H332" s="5"/>
      <c r="I332" s="59"/>
      <c r="J332" s="6"/>
    </row>
    <row r="333" spans="2:10" s="7" customFormat="1" ht="12.75">
      <c r="B333" s="1"/>
      <c r="C333" s="2"/>
      <c r="D333" s="3"/>
      <c r="E333" s="3"/>
      <c r="F333" s="4"/>
      <c r="G333" s="5"/>
      <c r="H333" s="5"/>
      <c r="I333" s="59"/>
      <c r="J333" s="6"/>
    </row>
    <row r="334" spans="2:10" s="7" customFormat="1" ht="12.75">
      <c r="B334" s="1"/>
      <c r="C334" s="2"/>
      <c r="D334" s="3"/>
      <c r="E334" s="3"/>
      <c r="F334" s="4"/>
      <c r="G334" s="5"/>
      <c r="H334" s="5"/>
      <c r="I334" s="59"/>
      <c r="J334" s="6"/>
    </row>
    <row r="335" spans="2:10" s="7" customFormat="1" ht="12.75">
      <c r="B335" s="1"/>
      <c r="C335" s="2"/>
      <c r="D335" s="3"/>
      <c r="E335" s="3"/>
      <c r="F335" s="4"/>
      <c r="G335" s="5"/>
      <c r="H335" s="5"/>
      <c r="I335" s="59"/>
      <c r="J335" s="6"/>
    </row>
    <row r="336" spans="2:10" s="7" customFormat="1" ht="12.75">
      <c r="B336" s="1"/>
      <c r="C336" s="2"/>
      <c r="D336" s="3"/>
      <c r="E336" s="3"/>
      <c r="F336" s="4"/>
      <c r="G336" s="5"/>
      <c r="H336" s="5"/>
      <c r="I336" s="59"/>
      <c r="J336" s="6"/>
    </row>
    <row r="337" spans="2:10" s="7" customFormat="1" ht="12.75">
      <c r="B337" s="1"/>
      <c r="C337" s="2"/>
      <c r="D337" s="3"/>
      <c r="E337" s="3"/>
      <c r="F337" s="4"/>
      <c r="G337" s="5"/>
      <c r="H337" s="5"/>
      <c r="I337" s="59"/>
      <c r="J337" s="6"/>
    </row>
    <row r="338" spans="2:10" s="7" customFormat="1" ht="12.75">
      <c r="B338" s="1"/>
      <c r="C338" s="2"/>
      <c r="D338" s="3"/>
      <c r="E338" s="3"/>
      <c r="F338" s="4"/>
      <c r="G338" s="5"/>
      <c r="H338" s="5"/>
      <c r="I338" s="59"/>
      <c r="J338" s="6"/>
    </row>
    <row r="339" spans="2:10" s="7" customFormat="1" ht="12.75">
      <c r="B339" s="1"/>
      <c r="C339" s="2"/>
      <c r="D339" s="3"/>
      <c r="E339" s="3"/>
      <c r="F339" s="4"/>
      <c r="G339" s="5"/>
      <c r="H339" s="5"/>
      <c r="I339" s="59"/>
      <c r="J339" s="6"/>
    </row>
    <row r="340" spans="2:10" s="7" customFormat="1" ht="12.75">
      <c r="B340" s="1"/>
      <c r="C340" s="2"/>
      <c r="D340" s="3"/>
      <c r="E340" s="3"/>
      <c r="F340" s="4"/>
      <c r="G340" s="5"/>
      <c r="H340" s="5"/>
      <c r="I340" s="59"/>
      <c r="J340" s="6"/>
    </row>
    <row r="341" spans="2:10" s="7" customFormat="1" ht="12.75">
      <c r="B341" s="1"/>
      <c r="C341" s="2"/>
      <c r="D341" s="3"/>
      <c r="E341" s="3"/>
      <c r="F341" s="4"/>
      <c r="G341" s="5"/>
      <c r="H341" s="5"/>
      <c r="I341" s="59"/>
      <c r="J341" s="6"/>
    </row>
    <row r="342" spans="2:10" s="7" customFormat="1" ht="12.75">
      <c r="B342" s="1"/>
      <c r="C342" s="2"/>
      <c r="D342" s="3"/>
      <c r="E342" s="3"/>
      <c r="F342" s="4"/>
      <c r="G342" s="5"/>
      <c r="H342" s="5"/>
      <c r="I342" s="59"/>
      <c r="J342" s="6"/>
    </row>
    <row r="343" spans="2:10" s="7" customFormat="1" ht="12.75">
      <c r="B343" s="1"/>
      <c r="C343" s="2"/>
      <c r="D343" s="3"/>
      <c r="E343" s="3"/>
      <c r="F343" s="4"/>
      <c r="G343" s="5"/>
      <c r="H343" s="5"/>
      <c r="I343" s="59"/>
      <c r="J343" s="6"/>
    </row>
    <row r="344" spans="2:10" s="7" customFormat="1" ht="12.75">
      <c r="B344" s="1"/>
      <c r="C344" s="2"/>
      <c r="D344" s="3"/>
      <c r="E344" s="3"/>
      <c r="F344" s="4"/>
      <c r="G344" s="5"/>
      <c r="H344" s="5"/>
      <c r="I344" s="59"/>
      <c r="J344" s="6"/>
    </row>
    <row r="345" spans="2:10" s="7" customFormat="1" ht="12.75">
      <c r="B345" s="1"/>
      <c r="C345" s="2"/>
      <c r="D345" s="3"/>
      <c r="E345" s="3"/>
      <c r="F345" s="4"/>
      <c r="G345" s="5"/>
      <c r="H345" s="5"/>
      <c r="I345" s="59"/>
      <c r="J345" s="6"/>
    </row>
    <row r="346" spans="2:10" s="7" customFormat="1" ht="12.75">
      <c r="B346" s="1"/>
      <c r="C346" s="2"/>
      <c r="D346" s="3"/>
      <c r="E346" s="3"/>
      <c r="F346" s="4"/>
      <c r="G346" s="5"/>
      <c r="H346" s="5"/>
      <c r="I346" s="59"/>
      <c r="J346" s="6"/>
    </row>
    <row r="347" spans="2:10" s="7" customFormat="1" ht="12.75">
      <c r="B347" s="1"/>
      <c r="C347" s="2"/>
      <c r="D347" s="3"/>
      <c r="E347" s="3"/>
      <c r="F347" s="4"/>
      <c r="G347" s="5"/>
      <c r="H347" s="5"/>
      <c r="I347" s="59"/>
      <c r="J347" s="6"/>
    </row>
    <row r="348" spans="2:10" s="7" customFormat="1" ht="12.75">
      <c r="B348" s="1"/>
      <c r="C348" s="2"/>
      <c r="D348" s="3"/>
      <c r="E348" s="3"/>
      <c r="F348" s="4"/>
      <c r="G348" s="5"/>
      <c r="H348" s="5"/>
      <c r="I348" s="59"/>
      <c r="J348" s="6"/>
    </row>
    <row r="349" spans="2:10" s="7" customFormat="1" ht="12.75">
      <c r="B349" s="1"/>
      <c r="C349" s="2"/>
      <c r="D349" s="3"/>
      <c r="E349" s="3"/>
      <c r="F349" s="4"/>
      <c r="G349" s="5"/>
      <c r="H349" s="5"/>
      <c r="I349" s="59"/>
      <c r="J349" s="6"/>
    </row>
    <row r="350" spans="2:10" s="7" customFormat="1" ht="12.75">
      <c r="B350" s="1"/>
      <c r="C350" s="2"/>
      <c r="D350" s="3"/>
      <c r="E350" s="3"/>
      <c r="F350" s="4"/>
      <c r="G350" s="5"/>
      <c r="H350" s="5"/>
      <c r="I350" s="59"/>
      <c r="J350" s="6"/>
    </row>
    <row r="351" spans="2:10" s="7" customFormat="1" ht="12.75">
      <c r="B351" s="1"/>
      <c r="C351" s="2"/>
      <c r="D351" s="3"/>
      <c r="E351" s="3"/>
      <c r="F351" s="4"/>
      <c r="G351" s="5"/>
      <c r="H351" s="5"/>
      <c r="I351" s="59"/>
      <c r="J351" s="6"/>
    </row>
    <row r="352" spans="2:10" s="7" customFormat="1" ht="12.75">
      <c r="B352" s="1"/>
      <c r="C352" s="2"/>
      <c r="D352" s="3"/>
      <c r="E352" s="3"/>
      <c r="F352" s="4"/>
      <c r="G352" s="5"/>
      <c r="H352" s="5"/>
      <c r="I352" s="59"/>
      <c r="J352" s="6"/>
    </row>
    <row r="353" spans="2:10" s="7" customFormat="1" ht="12.75">
      <c r="B353" s="1"/>
      <c r="C353" s="2"/>
      <c r="D353" s="3"/>
      <c r="E353" s="3"/>
      <c r="F353" s="4"/>
      <c r="G353" s="5"/>
      <c r="H353" s="5"/>
      <c r="I353" s="59"/>
      <c r="J353" s="6"/>
    </row>
    <row r="354" spans="2:10" s="7" customFormat="1" ht="12.75">
      <c r="B354" s="1"/>
      <c r="C354" s="2"/>
      <c r="D354" s="3"/>
      <c r="E354" s="3"/>
      <c r="F354" s="4"/>
      <c r="G354" s="5"/>
      <c r="H354" s="5"/>
      <c r="I354" s="59"/>
      <c r="J354" s="6"/>
    </row>
    <row r="355" spans="2:10" s="7" customFormat="1" ht="12.75">
      <c r="B355" s="1"/>
      <c r="C355" s="2"/>
      <c r="D355" s="3"/>
      <c r="E355" s="3"/>
      <c r="F355" s="4"/>
      <c r="G355" s="5"/>
      <c r="H355" s="5"/>
      <c r="I355" s="59"/>
      <c r="J355" s="6"/>
    </row>
    <row r="356" spans="2:10" s="7" customFormat="1" ht="12.75">
      <c r="B356" s="1"/>
      <c r="C356" s="2"/>
      <c r="D356" s="3"/>
      <c r="E356" s="3"/>
      <c r="F356" s="4"/>
      <c r="G356" s="5"/>
      <c r="H356" s="5"/>
      <c r="I356" s="59"/>
      <c r="J356" s="6"/>
    </row>
    <row r="357" spans="2:10" s="7" customFormat="1" ht="12.75">
      <c r="B357" s="1"/>
      <c r="C357" s="2"/>
      <c r="D357" s="3"/>
      <c r="E357" s="3"/>
      <c r="F357" s="4"/>
      <c r="G357" s="5"/>
      <c r="H357" s="5"/>
      <c r="I357" s="59"/>
      <c r="J357" s="6"/>
    </row>
    <row r="358" spans="2:10" s="7" customFormat="1" ht="12.75">
      <c r="B358" s="1"/>
      <c r="C358" s="2"/>
      <c r="D358" s="3"/>
      <c r="E358" s="3"/>
      <c r="F358" s="4"/>
      <c r="G358" s="5"/>
      <c r="H358" s="5"/>
      <c r="I358" s="59"/>
      <c r="J358" s="6"/>
    </row>
    <row r="359" spans="2:10" s="7" customFormat="1" ht="12.75">
      <c r="B359" s="1"/>
      <c r="C359" s="2"/>
      <c r="D359" s="3"/>
      <c r="E359" s="3"/>
      <c r="F359" s="4"/>
      <c r="G359" s="5"/>
      <c r="H359" s="5"/>
      <c r="I359" s="59"/>
      <c r="J359" s="6"/>
    </row>
    <row r="360" spans="2:10" s="7" customFormat="1" ht="12.75">
      <c r="B360" s="1"/>
      <c r="C360" s="2"/>
      <c r="D360" s="3"/>
      <c r="E360" s="3"/>
      <c r="F360" s="4"/>
      <c r="G360" s="5"/>
      <c r="H360" s="5"/>
      <c r="I360" s="59"/>
      <c r="J360" s="6"/>
    </row>
    <row r="361" spans="2:10" s="7" customFormat="1" ht="12.75">
      <c r="B361" s="1"/>
      <c r="C361" s="2"/>
      <c r="D361" s="3"/>
      <c r="E361" s="3"/>
      <c r="F361" s="4"/>
      <c r="G361" s="5"/>
      <c r="H361" s="5"/>
      <c r="I361" s="59"/>
      <c r="J361" s="6"/>
    </row>
    <row r="362" spans="2:10" s="7" customFormat="1" ht="12.75">
      <c r="B362" s="1"/>
      <c r="C362" s="2"/>
      <c r="D362" s="3"/>
      <c r="E362" s="3"/>
      <c r="F362" s="4"/>
      <c r="G362" s="5"/>
      <c r="H362" s="5"/>
      <c r="I362" s="59"/>
      <c r="J362" s="6"/>
    </row>
    <row r="363" spans="2:10" s="7" customFormat="1" ht="12.75">
      <c r="B363" s="1"/>
      <c r="C363" s="2"/>
      <c r="D363" s="3"/>
      <c r="E363" s="3"/>
      <c r="F363" s="4"/>
      <c r="G363" s="5"/>
      <c r="H363" s="5"/>
      <c r="I363" s="59"/>
      <c r="J363" s="6"/>
    </row>
    <row r="364" spans="2:10" s="7" customFormat="1" ht="12.75">
      <c r="B364" s="1"/>
      <c r="C364" s="2"/>
      <c r="D364" s="3"/>
      <c r="E364" s="3"/>
      <c r="F364" s="4"/>
      <c r="G364" s="5"/>
      <c r="H364" s="5"/>
      <c r="I364" s="59"/>
      <c r="J364" s="6"/>
    </row>
    <row r="365" spans="2:10" s="7" customFormat="1" ht="12.75">
      <c r="B365" s="1"/>
      <c r="C365" s="2"/>
      <c r="D365" s="3"/>
      <c r="E365" s="3"/>
      <c r="F365" s="4"/>
      <c r="G365" s="5"/>
      <c r="H365" s="5"/>
      <c r="I365" s="59"/>
      <c r="J365" s="6"/>
    </row>
    <row r="366" spans="2:10" s="7" customFormat="1" ht="12.75">
      <c r="B366" s="1"/>
      <c r="C366" s="2"/>
      <c r="D366" s="3"/>
      <c r="E366" s="3"/>
      <c r="F366" s="4"/>
      <c r="G366" s="5"/>
      <c r="H366" s="5"/>
      <c r="I366" s="59"/>
      <c r="J366" s="6"/>
    </row>
    <row r="367" spans="2:10" s="7" customFormat="1" ht="12.75">
      <c r="B367" s="1"/>
      <c r="C367" s="2"/>
      <c r="D367" s="3"/>
      <c r="E367" s="3"/>
      <c r="F367" s="4"/>
      <c r="G367" s="5"/>
      <c r="H367" s="5"/>
      <c r="I367" s="59"/>
      <c r="J367" s="6"/>
    </row>
    <row r="368" spans="2:10" s="7" customFormat="1" ht="12.75">
      <c r="B368" s="1"/>
      <c r="C368" s="2"/>
      <c r="D368" s="3"/>
      <c r="E368" s="3"/>
      <c r="F368" s="4"/>
      <c r="G368" s="5"/>
      <c r="H368" s="5"/>
      <c r="I368" s="59"/>
      <c r="J368" s="6"/>
    </row>
    <row r="369" spans="2:10" s="7" customFormat="1" ht="12.75">
      <c r="B369" s="1"/>
      <c r="C369" s="2"/>
      <c r="D369" s="3"/>
      <c r="E369" s="3"/>
      <c r="F369" s="4"/>
      <c r="G369" s="5"/>
      <c r="H369" s="5"/>
      <c r="I369" s="59"/>
      <c r="J369" s="6"/>
    </row>
    <row r="370" spans="2:10" s="7" customFormat="1" ht="12.75">
      <c r="B370" s="1"/>
      <c r="C370" s="2"/>
      <c r="D370" s="3"/>
      <c r="E370" s="3"/>
      <c r="F370" s="4"/>
      <c r="G370" s="5"/>
      <c r="H370" s="5"/>
      <c r="I370" s="59"/>
      <c r="J370" s="6"/>
    </row>
    <row r="371" spans="2:10" s="7" customFormat="1" ht="12.75">
      <c r="B371" s="1"/>
      <c r="C371" s="2"/>
      <c r="D371" s="3"/>
      <c r="E371" s="3"/>
      <c r="F371" s="4"/>
      <c r="G371" s="5"/>
      <c r="H371" s="5"/>
      <c r="I371" s="59"/>
      <c r="J371" s="6"/>
    </row>
    <row r="372" spans="2:10" s="7" customFormat="1" ht="12.75">
      <c r="B372" s="1"/>
      <c r="C372" s="2"/>
      <c r="D372" s="3"/>
      <c r="E372" s="3"/>
      <c r="F372" s="4"/>
      <c r="G372" s="5"/>
      <c r="H372" s="5"/>
      <c r="I372" s="59"/>
      <c r="J372" s="6"/>
    </row>
    <row r="373" spans="2:10" s="7" customFormat="1" ht="12.75">
      <c r="B373" s="1"/>
      <c r="C373" s="2"/>
      <c r="D373" s="3"/>
      <c r="E373" s="3"/>
      <c r="F373" s="4"/>
      <c r="G373" s="5"/>
      <c r="H373" s="5"/>
      <c r="I373" s="59"/>
      <c r="J373" s="6"/>
    </row>
    <row r="374" spans="2:10" s="7" customFormat="1" ht="12.75">
      <c r="B374" s="1"/>
      <c r="C374" s="2"/>
      <c r="D374" s="3"/>
      <c r="E374" s="3"/>
      <c r="F374" s="4"/>
      <c r="G374" s="5"/>
      <c r="H374" s="5"/>
      <c r="I374" s="59"/>
      <c r="J374" s="6"/>
    </row>
    <row r="375" spans="2:10" s="7" customFormat="1" ht="12.75">
      <c r="B375" s="1"/>
      <c r="C375" s="2"/>
      <c r="D375" s="3"/>
      <c r="E375" s="3"/>
      <c r="F375" s="4"/>
      <c r="G375" s="5"/>
      <c r="H375" s="5"/>
      <c r="I375" s="59"/>
      <c r="J375" s="6"/>
    </row>
    <row r="376" spans="2:10" s="7" customFormat="1" ht="12.75">
      <c r="B376" s="1"/>
      <c r="C376" s="2"/>
      <c r="D376" s="3"/>
      <c r="E376" s="3"/>
      <c r="F376" s="4"/>
      <c r="G376" s="5"/>
      <c r="H376" s="5"/>
      <c r="I376" s="59"/>
      <c r="J376" s="6"/>
    </row>
    <row r="377" spans="2:10" s="7" customFormat="1" ht="12.75">
      <c r="B377" s="1"/>
      <c r="C377" s="2"/>
      <c r="D377" s="3"/>
      <c r="E377" s="3"/>
      <c r="F377" s="4"/>
      <c r="G377" s="5"/>
      <c r="H377" s="5"/>
      <c r="I377" s="59"/>
      <c r="J377" s="6"/>
    </row>
    <row r="378" spans="2:10" s="7" customFormat="1" ht="12.75">
      <c r="B378" s="1"/>
      <c r="C378" s="2"/>
      <c r="D378" s="3"/>
      <c r="E378" s="3"/>
      <c r="F378" s="4"/>
      <c r="G378" s="5"/>
      <c r="H378" s="5"/>
      <c r="I378" s="59"/>
      <c r="J378" s="6"/>
    </row>
    <row r="379" spans="2:10" s="7" customFormat="1" ht="12.75">
      <c r="B379" s="1"/>
      <c r="C379" s="2"/>
      <c r="D379" s="3"/>
      <c r="E379" s="3"/>
      <c r="F379" s="4"/>
      <c r="G379" s="5"/>
      <c r="H379" s="5"/>
      <c r="I379" s="59"/>
      <c r="J379" s="6"/>
    </row>
    <row r="380" spans="2:10" s="7" customFormat="1" ht="12.75">
      <c r="B380" s="1"/>
      <c r="C380" s="2"/>
      <c r="D380" s="3"/>
      <c r="E380" s="3"/>
      <c r="F380" s="4"/>
      <c r="G380" s="5"/>
      <c r="H380" s="5"/>
      <c r="I380" s="59"/>
      <c r="J380" s="6"/>
    </row>
    <row r="381" spans="2:10" s="7" customFormat="1" ht="12.75">
      <c r="B381" s="1"/>
      <c r="C381" s="2"/>
      <c r="D381" s="3"/>
      <c r="E381" s="3"/>
      <c r="F381" s="4"/>
      <c r="G381" s="5"/>
      <c r="H381" s="5"/>
      <c r="I381" s="59"/>
      <c r="J381" s="6"/>
    </row>
    <row r="382" spans="2:10" s="7" customFormat="1" ht="12.75">
      <c r="B382" s="1"/>
      <c r="C382" s="2"/>
      <c r="D382" s="3"/>
      <c r="E382" s="3"/>
      <c r="F382" s="4"/>
      <c r="G382" s="5"/>
      <c r="H382" s="5"/>
      <c r="I382" s="59"/>
      <c r="J382" s="6"/>
    </row>
    <row r="383" spans="2:10" s="7" customFormat="1" ht="12.75">
      <c r="B383" s="1"/>
      <c r="C383" s="2"/>
      <c r="D383" s="3"/>
      <c r="E383" s="3"/>
      <c r="F383" s="4"/>
      <c r="G383" s="5"/>
      <c r="H383" s="5"/>
      <c r="I383" s="59"/>
      <c r="J383" s="6"/>
    </row>
    <row r="384" spans="2:10" s="7" customFormat="1" ht="12.75">
      <c r="B384" s="1"/>
      <c r="C384" s="2"/>
      <c r="D384" s="3"/>
      <c r="E384" s="3"/>
      <c r="F384" s="4"/>
      <c r="G384" s="5"/>
      <c r="H384" s="5"/>
      <c r="I384" s="59"/>
      <c r="J384" s="6"/>
    </row>
    <row r="385" spans="2:10" s="7" customFormat="1" ht="12.75">
      <c r="B385" s="1"/>
      <c r="C385" s="2"/>
      <c r="D385" s="3"/>
      <c r="E385" s="3"/>
      <c r="F385" s="4"/>
      <c r="G385" s="5"/>
      <c r="H385" s="5"/>
      <c r="I385" s="59"/>
      <c r="J385" s="6"/>
    </row>
    <row r="386" spans="2:10" s="7" customFormat="1" ht="12.75">
      <c r="B386" s="1"/>
      <c r="C386" s="2"/>
      <c r="D386" s="3"/>
      <c r="E386" s="3"/>
      <c r="F386" s="4"/>
      <c r="G386" s="5"/>
      <c r="H386" s="5"/>
      <c r="I386" s="59"/>
      <c r="J386" s="6"/>
    </row>
    <row r="387" spans="2:10" s="7" customFormat="1" ht="12.75">
      <c r="B387" s="1"/>
      <c r="C387" s="2"/>
      <c r="D387" s="3"/>
      <c r="E387" s="3"/>
      <c r="F387" s="4"/>
      <c r="G387" s="5"/>
      <c r="H387" s="5"/>
      <c r="I387" s="59"/>
      <c r="J387" s="6"/>
    </row>
    <row r="388" spans="2:10" s="7" customFormat="1" ht="12.75">
      <c r="B388" s="1"/>
      <c r="C388" s="2"/>
      <c r="D388" s="3"/>
      <c r="E388" s="3"/>
      <c r="F388" s="4"/>
      <c r="G388" s="5"/>
      <c r="H388" s="5"/>
      <c r="I388" s="59"/>
      <c r="J388" s="6"/>
    </row>
    <row r="389" spans="2:10" s="7" customFormat="1" ht="12.75">
      <c r="B389" s="1"/>
      <c r="C389" s="2"/>
      <c r="D389" s="3"/>
      <c r="E389" s="3"/>
      <c r="F389" s="4"/>
      <c r="G389" s="5"/>
      <c r="H389" s="5"/>
      <c r="I389" s="59"/>
      <c r="J389" s="6"/>
    </row>
    <row r="390" spans="2:10" s="7" customFormat="1" ht="12.75">
      <c r="B390" s="1"/>
      <c r="C390" s="2"/>
      <c r="D390" s="3"/>
      <c r="E390" s="3"/>
      <c r="F390" s="4"/>
      <c r="G390" s="5"/>
      <c r="H390" s="5"/>
      <c r="I390" s="59"/>
      <c r="J390" s="6"/>
    </row>
    <row r="391" spans="2:10" s="7" customFormat="1" ht="12.75">
      <c r="B391" s="1"/>
      <c r="C391" s="2"/>
      <c r="D391" s="3"/>
      <c r="E391" s="3"/>
      <c r="F391" s="4"/>
      <c r="G391" s="5"/>
      <c r="H391" s="5"/>
      <c r="I391" s="59"/>
      <c r="J391" s="6"/>
    </row>
    <row r="392" spans="2:10" s="7" customFormat="1" ht="12.75">
      <c r="B392" s="1"/>
      <c r="C392" s="2"/>
      <c r="D392" s="3"/>
      <c r="E392" s="3"/>
      <c r="F392" s="4"/>
      <c r="G392" s="5"/>
      <c r="H392" s="5"/>
      <c r="I392" s="59"/>
      <c r="J392" s="6"/>
    </row>
    <row r="393" spans="2:10" s="7" customFormat="1" ht="12.75">
      <c r="B393" s="1"/>
      <c r="C393" s="2"/>
      <c r="D393" s="3"/>
      <c r="E393" s="3"/>
      <c r="F393" s="4"/>
      <c r="G393" s="5"/>
      <c r="H393" s="5"/>
      <c r="I393" s="59"/>
      <c r="J393" s="6"/>
    </row>
    <row r="394" spans="2:10" s="7" customFormat="1" ht="12.75">
      <c r="B394" s="1"/>
      <c r="C394" s="2"/>
      <c r="D394" s="3"/>
      <c r="E394" s="3"/>
      <c r="F394" s="4"/>
      <c r="G394" s="5"/>
      <c r="H394" s="5"/>
      <c r="I394" s="59"/>
      <c r="J394" s="6"/>
    </row>
    <row r="395" spans="2:10" s="7" customFormat="1" ht="12.75">
      <c r="B395" s="1"/>
      <c r="C395" s="2"/>
      <c r="D395" s="3"/>
      <c r="E395" s="3"/>
      <c r="F395" s="4"/>
      <c r="G395" s="5"/>
      <c r="H395" s="5"/>
      <c r="I395" s="59"/>
      <c r="J395" s="6"/>
    </row>
    <row r="396" spans="2:10" s="7" customFormat="1" ht="12.75">
      <c r="B396" s="1"/>
      <c r="C396" s="2"/>
      <c r="D396" s="3"/>
      <c r="E396" s="3"/>
      <c r="F396" s="4"/>
      <c r="G396" s="5"/>
      <c r="H396" s="5"/>
      <c r="I396" s="59"/>
      <c r="J396" s="6"/>
    </row>
    <row r="397" spans="2:10" s="7" customFormat="1" ht="12.75">
      <c r="B397" s="1"/>
      <c r="C397" s="2"/>
      <c r="D397" s="3"/>
      <c r="E397" s="3"/>
      <c r="F397" s="4"/>
      <c r="G397" s="5"/>
      <c r="H397" s="5"/>
      <c r="I397" s="59"/>
      <c r="J397" s="6"/>
    </row>
    <row r="398" spans="2:10" s="7" customFormat="1" ht="12.75">
      <c r="B398" s="1"/>
      <c r="C398" s="2"/>
      <c r="D398" s="3"/>
      <c r="E398" s="3"/>
      <c r="F398" s="4"/>
      <c r="G398" s="5"/>
      <c r="H398" s="5"/>
      <c r="I398" s="59"/>
      <c r="J398" s="6"/>
    </row>
    <row r="399" spans="2:10" s="7" customFormat="1" ht="12.75">
      <c r="B399" s="1"/>
      <c r="C399" s="2"/>
      <c r="D399" s="3"/>
      <c r="E399" s="3"/>
      <c r="F399" s="4"/>
      <c r="G399" s="5"/>
      <c r="H399" s="5"/>
      <c r="I399" s="59"/>
      <c r="J399" s="6"/>
    </row>
    <row r="400" spans="2:10" s="7" customFormat="1" ht="12.75">
      <c r="B400" s="1"/>
      <c r="C400" s="2"/>
      <c r="D400" s="3"/>
      <c r="E400" s="3"/>
      <c r="F400" s="4"/>
      <c r="G400" s="5"/>
      <c r="H400" s="5"/>
      <c r="I400" s="59"/>
      <c r="J400" s="6"/>
    </row>
    <row r="401" spans="2:10" s="7" customFormat="1" ht="12.75">
      <c r="B401" s="1"/>
      <c r="C401" s="2"/>
      <c r="D401" s="3"/>
      <c r="E401" s="3"/>
      <c r="F401" s="4"/>
      <c r="G401" s="5"/>
      <c r="H401" s="5"/>
      <c r="I401" s="59"/>
      <c r="J401" s="6"/>
    </row>
    <row r="402" spans="2:10" s="7" customFormat="1" ht="12.75">
      <c r="B402" s="1"/>
      <c r="C402" s="2"/>
      <c r="D402" s="3"/>
      <c r="E402" s="3"/>
      <c r="F402" s="4"/>
      <c r="G402" s="5"/>
      <c r="H402" s="5"/>
      <c r="I402" s="59"/>
      <c r="J402" s="6"/>
    </row>
    <row r="403" spans="2:10" s="7" customFormat="1" ht="12.75">
      <c r="B403" s="1"/>
      <c r="C403" s="2"/>
      <c r="D403" s="3"/>
      <c r="E403" s="3"/>
      <c r="F403" s="4"/>
      <c r="G403" s="5"/>
      <c r="H403" s="5"/>
      <c r="I403" s="59"/>
      <c r="J403" s="6"/>
    </row>
    <row r="404" spans="2:10" s="7" customFormat="1" ht="12.75">
      <c r="B404" s="1"/>
      <c r="C404" s="2"/>
      <c r="D404" s="3"/>
      <c r="E404" s="3"/>
      <c r="F404" s="4"/>
      <c r="G404" s="5"/>
      <c r="H404" s="5"/>
      <c r="I404" s="59"/>
      <c r="J404" s="6"/>
    </row>
    <row r="405" spans="2:10" s="7" customFormat="1" ht="12.75">
      <c r="B405" s="1"/>
      <c r="C405" s="2"/>
      <c r="D405" s="3"/>
      <c r="E405" s="3"/>
      <c r="F405" s="4"/>
      <c r="G405" s="5"/>
      <c r="H405" s="5"/>
      <c r="I405" s="59"/>
      <c r="J405" s="6"/>
    </row>
    <row r="406" spans="2:10" s="7" customFormat="1" ht="12.75">
      <c r="B406" s="1"/>
      <c r="C406" s="2"/>
      <c r="D406" s="3"/>
      <c r="E406" s="3"/>
      <c r="F406" s="4"/>
      <c r="G406" s="5"/>
      <c r="H406" s="5"/>
      <c r="I406" s="59"/>
      <c r="J406" s="6"/>
    </row>
    <row r="407" spans="2:10" s="7" customFormat="1" ht="12.75">
      <c r="B407" s="1"/>
      <c r="C407" s="2"/>
      <c r="D407" s="3"/>
      <c r="E407" s="3"/>
      <c r="F407" s="4"/>
      <c r="G407" s="5"/>
      <c r="H407" s="5"/>
      <c r="I407" s="59"/>
      <c r="J407" s="6"/>
    </row>
    <row r="408" spans="2:10" s="7" customFormat="1" ht="12.75">
      <c r="B408" s="1"/>
      <c r="C408" s="2"/>
      <c r="D408" s="3"/>
      <c r="E408" s="3"/>
      <c r="F408" s="4"/>
      <c r="G408" s="5"/>
      <c r="H408" s="5"/>
      <c r="I408" s="59"/>
      <c r="J408" s="6"/>
    </row>
    <row r="409" spans="2:10" s="7" customFormat="1" ht="12.75">
      <c r="B409" s="1"/>
      <c r="C409" s="2"/>
      <c r="D409" s="3"/>
      <c r="E409" s="3"/>
      <c r="F409" s="4"/>
      <c r="G409" s="5"/>
      <c r="H409" s="5"/>
      <c r="I409" s="59"/>
      <c r="J409" s="6"/>
    </row>
    <row r="410" spans="2:10" s="7" customFormat="1" ht="12.75">
      <c r="B410" s="1"/>
      <c r="C410" s="2"/>
      <c r="D410" s="3"/>
      <c r="E410" s="3"/>
      <c r="F410" s="4"/>
      <c r="G410" s="5"/>
      <c r="H410" s="5"/>
      <c r="I410" s="59"/>
      <c r="J410" s="6"/>
    </row>
    <row r="411" spans="2:10" s="7" customFormat="1" ht="12.75">
      <c r="B411" s="1"/>
      <c r="C411" s="2"/>
      <c r="D411" s="3"/>
      <c r="E411" s="3"/>
      <c r="F411" s="4"/>
      <c r="G411" s="5"/>
      <c r="H411" s="5"/>
      <c r="I411" s="59"/>
      <c r="J411" s="6"/>
    </row>
    <row r="412" spans="2:10" s="7" customFormat="1" ht="12.75">
      <c r="B412" s="1"/>
      <c r="C412" s="2"/>
      <c r="D412" s="3"/>
      <c r="E412" s="3"/>
      <c r="F412" s="4"/>
      <c r="G412" s="5"/>
      <c r="H412" s="5"/>
      <c r="I412" s="59"/>
      <c r="J412" s="6"/>
    </row>
    <row r="413" spans="2:10" s="7" customFormat="1" ht="12.75">
      <c r="B413" s="1"/>
      <c r="C413" s="2"/>
      <c r="D413" s="3"/>
      <c r="E413" s="3"/>
      <c r="F413" s="4"/>
      <c r="G413" s="5"/>
      <c r="H413" s="5"/>
      <c r="I413" s="59"/>
      <c r="J413" s="6"/>
    </row>
    <row r="414" spans="2:10" s="7" customFormat="1" ht="12.75">
      <c r="B414" s="1"/>
      <c r="C414" s="2"/>
      <c r="D414" s="3"/>
      <c r="E414" s="3"/>
      <c r="F414" s="4"/>
      <c r="G414" s="5"/>
      <c r="H414" s="5"/>
      <c r="I414" s="59"/>
      <c r="J414" s="6"/>
    </row>
    <row r="415" spans="2:10" s="7" customFormat="1" ht="12.75">
      <c r="B415" s="1"/>
      <c r="C415" s="2"/>
      <c r="D415" s="3"/>
      <c r="E415" s="3"/>
      <c r="F415" s="4"/>
      <c r="G415" s="5"/>
      <c r="H415" s="5"/>
      <c r="I415" s="59"/>
      <c r="J415" s="6"/>
    </row>
    <row r="416" spans="2:10" s="7" customFormat="1" ht="12.75">
      <c r="B416" s="1"/>
      <c r="C416" s="2"/>
      <c r="D416" s="3"/>
      <c r="E416" s="3"/>
      <c r="F416" s="4"/>
      <c r="G416" s="5"/>
      <c r="H416" s="5"/>
      <c r="I416" s="59"/>
      <c r="J416" s="6"/>
    </row>
    <row r="417" spans="2:10" s="7" customFormat="1" ht="12.75">
      <c r="B417" s="1"/>
      <c r="C417" s="2"/>
      <c r="D417" s="3"/>
      <c r="E417" s="3"/>
      <c r="F417" s="4"/>
      <c r="G417" s="5"/>
      <c r="H417" s="5"/>
      <c r="I417" s="59"/>
      <c r="J417" s="6"/>
    </row>
    <row r="418" spans="2:10" s="7" customFormat="1" ht="12.75">
      <c r="B418" s="1"/>
      <c r="C418" s="2"/>
      <c r="D418" s="3"/>
      <c r="E418" s="3"/>
      <c r="F418" s="4"/>
      <c r="G418" s="5"/>
      <c r="H418" s="5"/>
      <c r="I418" s="59"/>
      <c r="J418" s="6"/>
    </row>
    <row r="419" spans="2:10" s="7" customFormat="1" ht="12.75">
      <c r="B419" s="1"/>
      <c r="C419" s="2"/>
      <c r="D419" s="3"/>
      <c r="E419" s="3"/>
      <c r="F419" s="4"/>
      <c r="G419" s="5"/>
      <c r="H419" s="5"/>
      <c r="I419" s="59"/>
      <c r="J419" s="6"/>
    </row>
    <row r="420" spans="2:10" s="7" customFormat="1" ht="12.75">
      <c r="B420" s="1"/>
      <c r="C420" s="2"/>
      <c r="D420" s="3"/>
      <c r="E420" s="3"/>
      <c r="F420" s="4"/>
      <c r="G420" s="5"/>
      <c r="H420" s="5"/>
      <c r="I420" s="59"/>
      <c r="J420" s="6"/>
    </row>
    <row r="421" spans="2:10" s="7" customFormat="1" ht="12.75">
      <c r="B421" s="1"/>
      <c r="C421" s="2"/>
      <c r="D421" s="3"/>
      <c r="E421" s="3"/>
      <c r="F421" s="4"/>
      <c r="G421" s="5"/>
      <c r="H421" s="5"/>
      <c r="I421" s="59"/>
      <c r="J421" s="6"/>
    </row>
    <row r="422" spans="2:10" s="7" customFormat="1" ht="12.75">
      <c r="B422" s="1"/>
      <c r="C422" s="2"/>
      <c r="D422" s="3"/>
      <c r="E422" s="3"/>
      <c r="F422" s="4"/>
      <c r="G422" s="5"/>
      <c r="H422" s="5"/>
      <c r="I422" s="59"/>
      <c r="J422" s="6"/>
    </row>
    <row r="423" spans="2:10" s="7" customFormat="1" ht="12.75">
      <c r="B423" s="1"/>
      <c r="C423" s="2"/>
      <c r="D423" s="3"/>
      <c r="E423" s="3"/>
      <c r="F423" s="4"/>
      <c r="G423" s="5"/>
      <c r="H423" s="5"/>
      <c r="I423" s="59"/>
      <c r="J423" s="6"/>
    </row>
    <row r="424" spans="2:10" s="7" customFormat="1" ht="12.75">
      <c r="B424" s="1"/>
      <c r="C424" s="2"/>
      <c r="D424" s="3"/>
      <c r="E424" s="3"/>
      <c r="F424" s="4"/>
      <c r="G424" s="5"/>
      <c r="H424" s="5"/>
      <c r="I424" s="59"/>
      <c r="J424" s="6"/>
    </row>
    <row r="425" spans="2:10" s="7" customFormat="1" ht="12.75">
      <c r="B425" s="1"/>
      <c r="C425" s="2"/>
      <c r="D425" s="3"/>
      <c r="E425" s="3"/>
      <c r="F425" s="4"/>
      <c r="G425" s="5"/>
      <c r="H425" s="5"/>
      <c r="I425" s="59"/>
      <c r="J425" s="6"/>
    </row>
    <row r="426" spans="2:10" s="7" customFormat="1" ht="12.75">
      <c r="B426" s="1"/>
      <c r="C426" s="2"/>
      <c r="D426" s="3"/>
      <c r="E426" s="3"/>
      <c r="F426" s="4"/>
      <c r="G426" s="5"/>
      <c r="H426" s="5"/>
      <c r="I426" s="59"/>
      <c r="J426" s="6"/>
    </row>
    <row r="427" spans="2:10" s="7" customFormat="1" ht="12.75">
      <c r="B427" s="1"/>
      <c r="C427" s="2"/>
      <c r="D427" s="3"/>
      <c r="E427" s="3"/>
      <c r="F427" s="4"/>
      <c r="G427" s="5"/>
      <c r="H427" s="5"/>
      <c r="I427" s="59"/>
      <c r="J427" s="6"/>
    </row>
    <row r="428" spans="2:10" s="7" customFormat="1" ht="12.75">
      <c r="B428" s="1"/>
      <c r="C428" s="2"/>
      <c r="D428" s="3"/>
      <c r="E428" s="3"/>
      <c r="F428" s="4"/>
      <c r="G428" s="5"/>
      <c r="H428" s="5"/>
      <c r="I428" s="59"/>
      <c r="J428" s="6"/>
    </row>
    <row r="429" spans="2:10" s="7" customFormat="1" ht="12.75">
      <c r="B429" s="1"/>
      <c r="C429" s="2"/>
      <c r="D429" s="3"/>
      <c r="E429" s="3"/>
      <c r="F429" s="4"/>
      <c r="G429" s="5"/>
      <c r="H429" s="5"/>
      <c r="I429" s="59"/>
      <c r="J429" s="6"/>
    </row>
    <row r="430" spans="2:10" s="7" customFormat="1" ht="12.75">
      <c r="B430" s="1"/>
      <c r="C430" s="2"/>
      <c r="D430" s="3"/>
      <c r="E430" s="3"/>
      <c r="F430" s="4"/>
      <c r="G430" s="5"/>
      <c r="H430" s="5"/>
      <c r="I430" s="59"/>
      <c r="J430" s="6"/>
    </row>
    <row r="431" spans="2:10" s="7" customFormat="1" ht="12.75">
      <c r="B431" s="1"/>
      <c r="C431" s="2"/>
      <c r="D431" s="3"/>
      <c r="E431" s="3"/>
      <c r="F431" s="4"/>
      <c r="G431" s="5"/>
      <c r="H431" s="5"/>
      <c r="I431" s="59"/>
      <c r="J431" s="6"/>
    </row>
    <row r="432" spans="2:10" s="7" customFormat="1" ht="12.75">
      <c r="B432" s="1"/>
      <c r="C432" s="2"/>
      <c r="D432" s="3"/>
      <c r="E432" s="3"/>
      <c r="F432" s="4"/>
      <c r="G432" s="5"/>
      <c r="H432" s="5"/>
      <c r="I432" s="59"/>
      <c r="J432" s="6"/>
    </row>
    <row r="433" spans="2:10" s="7" customFormat="1" ht="12.75">
      <c r="B433" s="1"/>
      <c r="C433" s="2"/>
      <c r="D433" s="3"/>
      <c r="E433" s="3"/>
      <c r="F433" s="4"/>
      <c r="G433" s="5"/>
      <c r="H433" s="5"/>
      <c r="I433" s="59"/>
      <c r="J433" s="6"/>
    </row>
  </sheetData>
  <autoFilter ref="B10:J81"/>
  <mergeCells count="11">
    <mergeCell ref="B8:F9"/>
    <mergeCell ref="E4:J4"/>
    <mergeCell ref="E5:J5"/>
    <mergeCell ref="E3:J3"/>
    <mergeCell ref="E2:J2"/>
    <mergeCell ref="B6:D6"/>
    <mergeCell ref="B4:D4"/>
    <mergeCell ref="B3:D3"/>
    <mergeCell ref="B2:D2"/>
    <mergeCell ref="B5:D5"/>
    <mergeCell ref="E6:J6"/>
  </mergeCells>
  <printOptions/>
  <pageMargins left="0.4330708661417323" right="0.3937007874015748" top="0.6299212598425197" bottom="0.2755905511811024" header="0.4724409448818898" footer="0.2755905511811024"/>
  <pageSetup fitToHeight="0" fitToWidth="1" horizontalDpi="600" verticalDpi="600" orientation="portrait" paperSize="9" scale="60" r:id="rId2"/>
  <rowBreaks count="2" manualBreakCount="2">
    <brk id="33" max="16383" man="1"/>
    <brk id="5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Uživatel systému Windows</cp:lastModifiedBy>
  <cp:lastPrinted>2021-03-03T16:40:14Z</cp:lastPrinted>
  <dcterms:created xsi:type="dcterms:W3CDTF">2010-05-04T08:39:46Z</dcterms:created>
  <dcterms:modified xsi:type="dcterms:W3CDTF">2021-03-11T08:57:51Z</dcterms:modified>
  <cp:category/>
  <cp:version/>
  <cp:contentType/>
  <cp:contentStatus/>
</cp:coreProperties>
</file>