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932" tabRatio="801" activeTab="0"/>
  </bookViews>
  <sheets>
    <sheet name="cena úklidových služeb" sheetId="1" r:id="rId1"/>
    <sheet name="rekapitulace ploch" sheetId="2" r:id="rId2"/>
    <sheet name="Suterén 1PP" sheetId="3" r:id="rId3"/>
    <sheet name="Přízemí 1NP" sheetId="4" r:id="rId4"/>
    <sheet name="2NP" sheetId="5" r:id="rId5"/>
    <sheet name="3NP" sheetId="6" r:id="rId6"/>
    <sheet name="4NP" sheetId="7" r:id="rId7"/>
    <sheet name="5NP" sheetId="8" r:id="rId8"/>
    <sheet name="6NP" sheetId="9" r:id="rId9"/>
    <sheet name="7NP" sheetId="10" r:id="rId10"/>
    <sheet name="8NP" sheetId="11" r:id="rId11"/>
    <sheet name="OTT" sheetId="12" r:id="rId12"/>
    <sheet name="údržba JIH" sheetId="13" r:id="rId13"/>
    <sheet name="Garáže" sheetId="14" r:id="rId14"/>
    <sheet name="Aula" sheetId="15" r:id="rId15"/>
    <sheet name="Zdravotní středisko" sheetId="16" r:id="rId16"/>
    <sheet name="List2" sheetId="17" r:id="rId17"/>
  </sheets>
  <definedNames>
    <definedName name="JIH_1pp.dwg" localSheetId="12">'údržba JIH'!$A$3:$B$10</definedName>
    <definedName name="rektorat_7np.dwg" localSheetId="9">'7NP'!#REF!</definedName>
    <definedName name="rektorat_7np_1" localSheetId="9">'7NP'!$K$1:$L$3</definedName>
    <definedName name="rektorat_8np.dwg" localSheetId="10">'8NP'!#REF!</definedName>
  </definedNames>
  <calcPr fullCalcOnLoad="1"/>
</workbook>
</file>

<file path=xl/sharedStrings.xml><?xml version="1.0" encoding="utf-8"?>
<sst xmlns="http://schemas.openxmlformats.org/spreadsheetml/2006/main" count="1846" uniqueCount="587">
  <si>
    <t>ČZU - rektorát - suterén - 1.PP</t>
  </si>
  <si>
    <t>č. místnosti</t>
  </si>
  <si>
    <t>plocha m2</t>
  </si>
  <si>
    <t>užití</t>
  </si>
  <si>
    <t>výška (m)</t>
  </si>
  <si>
    <t>povrch podlahy</t>
  </si>
  <si>
    <t>povrch stěn</t>
  </si>
  <si>
    <t>povrch stropu</t>
  </si>
  <si>
    <t>S01</t>
  </si>
  <si>
    <t>wc</t>
  </si>
  <si>
    <t>2,14 (2,94)</t>
  </si>
  <si>
    <t>keramická dlažba</t>
  </si>
  <si>
    <t>ker.o. 2,00</t>
  </si>
  <si>
    <t>S02</t>
  </si>
  <si>
    <t>S03</t>
  </si>
  <si>
    <t>S16</t>
  </si>
  <si>
    <t>2,18 (2,94)</t>
  </si>
  <si>
    <t>sprcha</t>
  </si>
  <si>
    <t>učebna</t>
  </si>
  <si>
    <t>pvc</t>
  </si>
  <si>
    <t>S19</t>
  </si>
  <si>
    <t>2,70 (3,03)</t>
  </si>
  <si>
    <t>S20</t>
  </si>
  <si>
    <t>S22a</t>
  </si>
  <si>
    <t>chodba</t>
  </si>
  <si>
    <t>teraco</t>
  </si>
  <si>
    <t>mont. Podhled</t>
  </si>
  <si>
    <t>S22b</t>
  </si>
  <si>
    <t>celkem</t>
  </si>
  <si>
    <t>ČZU - rektorát - přízemí - 1.NP</t>
  </si>
  <si>
    <t>podatelna</t>
  </si>
  <si>
    <t>kamenná dlažba</t>
  </si>
  <si>
    <t>ker.o. 1,31</t>
  </si>
  <si>
    <t>koberec</t>
  </si>
  <si>
    <t>2,93 (3,30)</t>
  </si>
  <si>
    <t>schodiště</t>
  </si>
  <si>
    <t>021c</t>
  </si>
  <si>
    <t>výtah</t>
  </si>
  <si>
    <t>beton</t>
  </si>
  <si>
    <t>laboratoř</t>
  </si>
  <si>
    <t>kancelář</t>
  </si>
  <si>
    <t>121a</t>
  </si>
  <si>
    <t>121b</t>
  </si>
  <si>
    <t>121c</t>
  </si>
  <si>
    <t>zasedací místnost</t>
  </si>
  <si>
    <t>PC učebna</t>
  </si>
  <si>
    <t>lodžie</t>
  </si>
  <si>
    <t>ker.o. 2,01</t>
  </si>
  <si>
    <t>ČZU - rektorát - 1. patro - 2.NP</t>
  </si>
  <si>
    <t>ČZU - rektorát - 2. patro - 3.NP</t>
  </si>
  <si>
    <t>204a</t>
  </si>
  <si>
    <t>207a</t>
  </si>
  <si>
    <t>207b</t>
  </si>
  <si>
    <t>208a</t>
  </si>
  <si>
    <t>221a</t>
  </si>
  <si>
    <t>221b</t>
  </si>
  <si>
    <t>221c</t>
  </si>
  <si>
    <t>3,04 (2,67)</t>
  </si>
  <si>
    <t>ker.o. 1,98</t>
  </si>
  <si>
    <t>311a</t>
  </si>
  <si>
    <t>321a</t>
  </si>
  <si>
    <t>321b</t>
  </si>
  <si>
    <t>pokladna</t>
  </si>
  <si>
    <t>407a</t>
  </si>
  <si>
    <t>410a</t>
  </si>
  <si>
    <t>421a</t>
  </si>
  <si>
    <t>421b</t>
  </si>
  <si>
    <t>kuchyňka</t>
  </si>
  <si>
    <t>ČZU - rektorát - 4. patro - 5.NP</t>
  </si>
  <si>
    <t>ČZU - rektorát - 5. patro - 6.NP</t>
  </si>
  <si>
    <t>505a</t>
  </si>
  <si>
    <t>508a</t>
  </si>
  <si>
    <t>521a</t>
  </si>
  <si>
    <t>521b</t>
  </si>
  <si>
    <t>2,58 (2,86)</t>
  </si>
  <si>
    <t>šatna</t>
  </si>
  <si>
    <t>3,03 (2,66)</t>
  </si>
  <si>
    <t>dlažba</t>
  </si>
  <si>
    <t>přízemí</t>
  </si>
  <si>
    <t>denní místnost</t>
  </si>
  <si>
    <t>sociální zařízení</t>
  </si>
  <si>
    <t>1. patro</t>
  </si>
  <si>
    <t>archiv</t>
  </si>
  <si>
    <t>ČZU - rektorát - ÚDRŽBA 2</t>
  </si>
  <si>
    <t>klempírna</t>
  </si>
  <si>
    <t>teraso</t>
  </si>
  <si>
    <t>chodba a schodiště</t>
  </si>
  <si>
    <t>sklad</t>
  </si>
  <si>
    <t>umývárna ženy</t>
  </si>
  <si>
    <t>WC</t>
  </si>
  <si>
    <t>Smlouva - plocha m2</t>
  </si>
  <si>
    <t>Smlouvy užití</t>
  </si>
  <si>
    <t>č.místnosti</t>
  </si>
  <si>
    <t>plocha (m2)</t>
  </si>
  <si>
    <t>WC pisoáry</t>
  </si>
  <si>
    <t>WC muži</t>
  </si>
  <si>
    <t>WC ženy předsíň</t>
  </si>
  <si>
    <t>WC ženy</t>
  </si>
  <si>
    <t>technická m. ostrahy</t>
  </si>
  <si>
    <t>S05</t>
  </si>
  <si>
    <t>ATS</t>
  </si>
  <si>
    <t xml:space="preserve">S06   </t>
  </si>
  <si>
    <t>serverovna</t>
  </si>
  <si>
    <t>S08</t>
  </si>
  <si>
    <t>server</t>
  </si>
  <si>
    <t>S09</t>
  </si>
  <si>
    <t>sloučena s S08</t>
  </si>
  <si>
    <t>S10</t>
  </si>
  <si>
    <t>S11</t>
  </si>
  <si>
    <t>sloučena s S10</t>
  </si>
  <si>
    <t>S12</t>
  </si>
  <si>
    <t>S13</t>
  </si>
  <si>
    <t>S14</t>
  </si>
  <si>
    <t>sklad C.O.</t>
  </si>
  <si>
    <t>S15</t>
  </si>
  <si>
    <t>pracovna</t>
  </si>
  <si>
    <t>S15a</t>
  </si>
  <si>
    <t>výměník ÚT</t>
  </si>
  <si>
    <t>cvičebna</t>
  </si>
  <si>
    <t>S17</t>
  </si>
  <si>
    <t>S18</t>
  </si>
  <si>
    <t>S21</t>
  </si>
  <si>
    <t>S23</t>
  </si>
  <si>
    <t>S04</t>
  </si>
  <si>
    <t>S06</t>
  </si>
  <si>
    <t>neprovádí se</t>
  </si>
  <si>
    <t>S22c</t>
  </si>
  <si>
    <t>001</t>
  </si>
  <si>
    <t>002</t>
  </si>
  <si>
    <t>vstupní lobby</t>
  </si>
  <si>
    <t>003</t>
  </si>
  <si>
    <t>004</t>
  </si>
  <si>
    <t>005a</t>
  </si>
  <si>
    <t>005b</t>
  </si>
  <si>
    <t>006</t>
  </si>
  <si>
    <t>zkoušková místnost</t>
  </si>
  <si>
    <t>007</t>
  </si>
  <si>
    <t>008</t>
  </si>
  <si>
    <t>009</t>
  </si>
  <si>
    <t>neobsazeno</t>
  </si>
  <si>
    <t>010</t>
  </si>
  <si>
    <t>011</t>
  </si>
  <si>
    <t>místnost ostrahy</t>
  </si>
  <si>
    <t>012</t>
  </si>
  <si>
    <t>013</t>
  </si>
  <si>
    <t>014</t>
  </si>
  <si>
    <t>015</t>
  </si>
  <si>
    <t>vstupní hala</t>
  </si>
  <si>
    <t>016</t>
  </si>
  <si>
    <t>vstupní hala /přístavba/</t>
  </si>
  <si>
    <t>017</t>
  </si>
  <si>
    <t>018</t>
  </si>
  <si>
    <t>chodba /stávající objekt/</t>
  </si>
  <si>
    <t>019</t>
  </si>
  <si>
    <t>020</t>
  </si>
  <si>
    <t>022</t>
  </si>
  <si>
    <t>023</t>
  </si>
  <si>
    <t>stávající výtah</t>
  </si>
  <si>
    <t>024</t>
  </si>
  <si>
    <t>025</t>
  </si>
  <si>
    <t>021a</t>
  </si>
  <si>
    <t>021d</t>
  </si>
  <si>
    <t>Smlouva - užití</t>
  </si>
  <si>
    <t>úklid</t>
  </si>
  <si>
    <t>601a</t>
  </si>
  <si>
    <t>1.</t>
  </si>
  <si>
    <t>Pravidelné úklidové a čistící práce</t>
  </si>
  <si>
    <t>Jednotka</t>
  </si>
  <si>
    <t>Koeficient/váha</t>
  </si>
  <si>
    <t>Jednotková cena</t>
  </si>
  <si>
    <t>Cena pro účely kalkulačního modelu</t>
  </si>
  <si>
    <t>Kč bez DPH/m2/den</t>
  </si>
  <si>
    <t xml:space="preserve">→ Kanceláře </t>
  </si>
  <si>
    <t>→  Chodby</t>
  </si>
  <si>
    <t xml:space="preserve">→ Sociální zařízení </t>
  </si>
  <si>
    <t>2.</t>
  </si>
  <si>
    <t xml:space="preserve">Cena za mimořádný úklid </t>
  </si>
  <si>
    <t>2.a</t>
  </si>
  <si>
    <t>Kč bez DPH/osobu/hod</t>
  </si>
  <si>
    <t>2.b</t>
  </si>
  <si>
    <t xml:space="preserve">Luxování kobercových ploch </t>
  </si>
  <si>
    <t>Kč bez DPH /m2</t>
  </si>
  <si>
    <t>2.c</t>
  </si>
  <si>
    <t xml:space="preserve">Vytírání tvrdých podlah </t>
  </si>
  <si>
    <t>2.d</t>
  </si>
  <si>
    <t xml:space="preserve">Mytí oken </t>
  </si>
  <si>
    <t>2.e</t>
  </si>
  <si>
    <t xml:space="preserve">Mytí vnitřních žaluzií </t>
  </si>
  <si>
    <t>2.f</t>
  </si>
  <si>
    <t>Mytí venkovních žaluzií</t>
  </si>
  <si>
    <t>2.g</t>
  </si>
  <si>
    <t xml:space="preserve">Chemické mytí a čištění koberců  </t>
  </si>
  <si>
    <t>2.h</t>
  </si>
  <si>
    <t xml:space="preserve">Čištění čalouněného nábytku </t>
  </si>
  <si>
    <t>Kč bez DPH /kus</t>
  </si>
  <si>
    <t>2.i</t>
  </si>
  <si>
    <t xml:space="preserve">Svěšení, praní a pověšení záclon </t>
  </si>
  <si>
    <t>3.</t>
  </si>
  <si>
    <t>Hygienický servis</t>
  </si>
  <si>
    <t>3.A</t>
  </si>
  <si>
    <t>Tekuté mýdlo</t>
  </si>
  <si>
    <t>Kč bez DPH/litr</t>
  </si>
  <si>
    <t>3.B</t>
  </si>
  <si>
    <t>Toaletní papír</t>
  </si>
  <si>
    <t>Kč bez DPH/role</t>
  </si>
  <si>
    <t>3.C</t>
  </si>
  <si>
    <t xml:space="preserve">Papírové ručníky ZZ  </t>
  </si>
  <si>
    <t>3.D1</t>
  </si>
  <si>
    <t>Sáčky do odpadkových košů</t>
  </si>
  <si>
    <t>3.D2</t>
  </si>
  <si>
    <t xml:space="preserve">Sáčky na odpad </t>
  </si>
  <si>
    <t>3.E</t>
  </si>
  <si>
    <t>3.F</t>
  </si>
  <si>
    <t>Tekutá alkoholová dezinfekce</t>
  </si>
  <si>
    <t>Cena celkem</t>
  </si>
  <si>
    <t>kanceláře</t>
  </si>
  <si>
    <t>chodby</t>
  </si>
  <si>
    <t>sociálky</t>
  </si>
  <si>
    <t>rektorát</t>
  </si>
  <si>
    <t>JIH</t>
  </si>
  <si>
    <t>údržba</t>
  </si>
  <si>
    <t>garáže</t>
  </si>
  <si>
    <t xml:space="preserve">CELKEM po kategoriích </t>
  </si>
  <si>
    <t>Celkový součet</t>
  </si>
  <si>
    <t>nový výtah</t>
  </si>
  <si>
    <t>ČZU - rektorát - 3. patro - 4.NP</t>
  </si>
  <si>
    <t>ČZU - koleje JIH - suterén - 1pp</t>
  </si>
  <si>
    <t>č.dveří</t>
  </si>
  <si>
    <t>výška(m)</t>
  </si>
  <si>
    <t xml:space="preserve">S02   </t>
  </si>
  <si>
    <t>02,03,04</t>
  </si>
  <si>
    <t>dílna</t>
  </si>
  <si>
    <t>úklid jen v rámci mimořádného úklidu</t>
  </si>
  <si>
    <t>truhlárna údržba</t>
  </si>
  <si>
    <t>úklid 4x v roce</t>
  </si>
  <si>
    <t xml:space="preserve">S03   </t>
  </si>
  <si>
    <t xml:space="preserve">S05   </t>
  </si>
  <si>
    <t>05</t>
  </si>
  <si>
    <t>keram.dl.</t>
  </si>
  <si>
    <t>svařovna PTO</t>
  </si>
  <si>
    <t>06</t>
  </si>
  <si>
    <t xml:space="preserve">S07   </t>
  </si>
  <si>
    <t>07</t>
  </si>
  <si>
    <t>rozvodna</t>
  </si>
  <si>
    <t>beton+guma</t>
  </si>
  <si>
    <t>Neuklízet</t>
  </si>
  <si>
    <t xml:space="preserve">S08   </t>
  </si>
  <si>
    <t>08</t>
  </si>
  <si>
    <t>trafostenice</t>
  </si>
  <si>
    <t xml:space="preserve">S09   </t>
  </si>
  <si>
    <t>09</t>
  </si>
  <si>
    <t xml:space="preserve">S10   </t>
  </si>
  <si>
    <t>10</t>
  </si>
  <si>
    <t>beton + guma</t>
  </si>
  <si>
    <t>ČZU - koleje JIH - přízemí - 1np</t>
  </si>
  <si>
    <t xml:space="preserve">018   </t>
  </si>
  <si>
    <t>18</t>
  </si>
  <si>
    <t>PTO</t>
  </si>
  <si>
    <t>2x týdně</t>
  </si>
  <si>
    <t xml:space="preserve">019   </t>
  </si>
  <si>
    <t>19</t>
  </si>
  <si>
    <t>2,33(3,12)</t>
  </si>
  <si>
    <t>podhl. feal</t>
  </si>
  <si>
    <t xml:space="preserve">019a   </t>
  </si>
  <si>
    <t>přístup z PTO</t>
  </si>
  <si>
    <t xml:space="preserve">020   </t>
  </si>
  <si>
    <t>20</t>
  </si>
  <si>
    <t>olej.nát. 1,48</t>
  </si>
  <si>
    <t xml:space="preserve">020a   </t>
  </si>
  <si>
    <t>20a</t>
  </si>
  <si>
    <t xml:space="preserve">020b   </t>
  </si>
  <si>
    <t xml:space="preserve">020c   </t>
  </si>
  <si>
    <t>wc, sprcha</t>
  </si>
  <si>
    <t>keram.o. 1,96</t>
  </si>
  <si>
    <t xml:space="preserve">021   </t>
  </si>
  <si>
    <t>21</t>
  </si>
  <si>
    <t>3,12(2,32)</t>
  </si>
  <si>
    <t xml:space="preserve">023   </t>
  </si>
  <si>
    <t>23</t>
  </si>
  <si>
    <t xml:space="preserve">024   </t>
  </si>
  <si>
    <t>24</t>
  </si>
  <si>
    <t xml:space="preserve">025   </t>
  </si>
  <si>
    <t>25</t>
  </si>
  <si>
    <t>soustružna údržba</t>
  </si>
  <si>
    <t xml:space="preserve">026   </t>
  </si>
  <si>
    <t>26</t>
  </si>
  <si>
    <t>elektro</t>
  </si>
  <si>
    <t xml:space="preserve">027   </t>
  </si>
  <si>
    <t>27</t>
  </si>
  <si>
    <t xml:space="preserve">028   </t>
  </si>
  <si>
    <t>28</t>
  </si>
  <si>
    <t xml:space="preserve">028a   </t>
  </si>
  <si>
    <t>předsíň</t>
  </si>
  <si>
    <t xml:space="preserve">028b   </t>
  </si>
  <si>
    <t>keram.o. 1,95</t>
  </si>
  <si>
    <t xml:space="preserve">030   </t>
  </si>
  <si>
    <t>30</t>
  </si>
  <si>
    <t>pokoj H</t>
  </si>
  <si>
    <t>elektro kancelář</t>
  </si>
  <si>
    <t xml:space="preserve">030a   </t>
  </si>
  <si>
    <t xml:space="preserve">030b   </t>
  </si>
  <si>
    <t xml:space="preserve">031   </t>
  </si>
  <si>
    <t>dřev.podhl.</t>
  </si>
  <si>
    <t>Poznámka: plochy uklízené 2x týdně redukovány na polovinu a takto snížené zahrnuty do pravidelného denního úklidu</t>
  </si>
  <si>
    <t>ČZU - Garáže osobních automobilů - 1np</t>
  </si>
  <si>
    <t>garáž</t>
  </si>
  <si>
    <t>3,06-3,36</t>
  </si>
  <si>
    <t>005</t>
  </si>
  <si>
    <t>3,02 (2,68)</t>
  </si>
  <si>
    <t>3,09 (2,68)</t>
  </si>
  <si>
    <t>3,00 (2,65)</t>
  </si>
  <si>
    <t>021</t>
  </si>
  <si>
    <t>3,04 (2,65)</t>
  </si>
  <si>
    <t>obkl. 1,50</t>
  </si>
  <si>
    <t>obkl. 1,96</t>
  </si>
  <si>
    <t>3,02 (2,70)</t>
  </si>
  <si>
    <t>026</t>
  </si>
  <si>
    <t>měření</t>
  </si>
  <si>
    <t>OTT</t>
  </si>
  <si>
    <t>Aula</t>
  </si>
  <si>
    <t>Zdrav středisko</t>
  </si>
  <si>
    <t>ČZU - rektorát -       6.patro - 7np</t>
  </si>
  <si>
    <t>ČZU - rektorát -       7.patro - 8np</t>
  </si>
  <si>
    <t>LEGENDA MÍSTNOSTÍ</t>
  </si>
  <si>
    <t>OZN.</t>
  </si>
  <si>
    <t>ÚČEL MÍSTNOSTI</t>
  </si>
  <si>
    <t>PLOCHA</t>
  </si>
  <si>
    <t>POVRCH</t>
  </si>
  <si>
    <t>[M2]</t>
  </si>
  <si>
    <t>PODLAHA</t>
  </si>
  <si>
    <t>STĚNY</t>
  </si>
  <si>
    <t>STROP</t>
  </si>
  <si>
    <t>PROSTOR PRO NÁVŠTĚVNÍKY</t>
  </si>
  <si>
    <t>SCHODIŠTĚ 1</t>
  </si>
  <si>
    <t>KAMENNÁ DL.</t>
  </si>
  <si>
    <t>LAZ. BETON, BŠ</t>
  </si>
  <si>
    <t>BETON</t>
  </si>
  <si>
    <t>HALA</t>
  </si>
  <si>
    <t>SDK PODHLED</t>
  </si>
  <si>
    <t>ŠATNA</t>
  </si>
  <si>
    <t>WC ŽENY - PŘEDSÍŇ</t>
  </si>
  <si>
    <t>STĚRKA</t>
  </si>
  <si>
    <t>VF KERAM. OBKL.</t>
  </si>
  <si>
    <t>WC ŽENY - WC KABINY</t>
  </si>
  <si>
    <t>WC MUŽI - PŘEDSÍŇ</t>
  </si>
  <si>
    <t>WC MUŽI - WC KABINY, PISOÁRY</t>
  </si>
  <si>
    <t>_neobsazeno_</t>
  </si>
  <si>
    <t>WC ZTP, PŘEBALOVACÍ PULT</t>
  </si>
  <si>
    <t>ÚKLIDOVÁ MÍSTNOST</t>
  </si>
  <si>
    <t>KERAM. OBKL.</t>
  </si>
  <si>
    <t>ZÁZEMÍ ŠATNÁŘEK</t>
  </si>
  <si>
    <t>ST. OMÍTKA</t>
  </si>
  <si>
    <t>PROSTOR PRO ÚČINKUJÍCÍ</t>
  </si>
  <si>
    <t>012a</t>
  </si>
  <si>
    <t>TALÁROVNA STUDENTŮ - SALONEK</t>
  </si>
  <si>
    <t>POVLAK KAUČUK</t>
  </si>
  <si>
    <t>OMÍTKA</t>
  </si>
  <si>
    <t>012b</t>
  </si>
  <si>
    <t>TALÁROVNA STUDENTŮ - ŠATNA</t>
  </si>
  <si>
    <t>PŘEDSÍŇ</t>
  </si>
  <si>
    <t>KER. OB, LAM.</t>
  </si>
  <si>
    <t>TECHNICKÉ ZÁZEMÍ</t>
  </si>
  <si>
    <t>SCHODIŠTĚ 3 (CHÚC)</t>
  </si>
  <si>
    <t>KAM. DL. PŮVODNÍ</t>
  </si>
  <si>
    <t>019a</t>
  </si>
  <si>
    <t>NÁSTUPNÍ PODESTA</t>
  </si>
  <si>
    <t>020a</t>
  </si>
  <si>
    <t>TECHNOLOGICKÁ CHODBA (CHÚC)</t>
  </si>
  <si>
    <t>BETON VSYP</t>
  </si>
  <si>
    <t>020b</t>
  </si>
  <si>
    <t>CHODBA (CHÚC)</t>
  </si>
  <si>
    <t>BET. PŮVOD., NÁTĚR</t>
  </si>
  <si>
    <t>ST. OM., BETON</t>
  </si>
  <si>
    <t>020c</t>
  </si>
  <si>
    <t>020d</t>
  </si>
  <si>
    <t>CHODBA</t>
  </si>
  <si>
    <t>TECH. ZDVOJENÁ</t>
  </si>
  <si>
    <t>020e</t>
  </si>
  <si>
    <t>SCHODIŠTĚ 2 (CHÚC)</t>
  </si>
  <si>
    <t>TERACOVÁ DL.</t>
  </si>
  <si>
    <t>LAZ. BETON</t>
  </si>
  <si>
    <t>ÚKLIDOVÁ KOMORA</t>
  </si>
  <si>
    <t>023a</t>
  </si>
  <si>
    <t>ŠATNA ÚDRŽBY</t>
  </si>
  <si>
    <t>023b</t>
  </si>
  <si>
    <t>WC ÚDRŽBY</t>
  </si>
  <si>
    <t>023c</t>
  </si>
  <si>
    <t>023d</t>
  </si>
  <si>
    <t>SPRCHA ÚDRŽBY</t>
  </si>
  <si>
    <t>STROJOVNA UT A CHLAZENÍ</t>
  </si>
  <si>
    <t>BETON, OM.</t>
  </si>
  <si>
    <t>ELEKTROROZVODNA NN</t>
  </si>
  <si>
    <t>POŽÁRNÍ ROZVODNA</t>
  </si>
  <si>
    <t>027</t>
  </si>
  <si>
    <r>
      <t>STROJOVNA VZT</t>
    </r>
    <r>
      <rPr>
        <sz val="7"/>
        <color indexed="8"/>
        <rFont val="Arial Narrow"/>
        <family val="2"/>
      </rPr>
      <t xml:space="preserve"> (VÝMĚRA BEZ PODLAHY NAD IK1)</t>
    </r>
  </si>
  <si>
    <t>028</t>
  </si>
  <si>
    <t>PLYNOVÁ KOTELNA</t>
  </si>
  <si>
    <t>029</t>
  </si>
  <si>
    <t>TECHNICKÁ CHODBA</t>
  </si>
  <si>
    <t>SDK PODHL. MW</t>
  </si>
  <si>
    <t>030</t>
  </si>
  <si>
    <t>031</t>
  </si>
  <si>
    <t>ANGLICKÝ DVOREK</t>
  </si>
  <si>
    <t>BETON, KZS</t>
  </si>
  <si>
    <t>POROROŠT</t>
  </si>
  <si>
    <t>032</t>
  </si>
  <si>
    <t>VODOMĚRNÁ MÍSTNOST</t>
  </si>
  <si>
    <t>033</t>
  </si>
  <si>
    <t>STROJOVNA POŽÁRNÍHO ODVĚTRÁNÍ</t>
  </si>
  <si>
    <t>034</t>
  </si>
  <si>
    <t>035a</t>
  </si>
  <si>
    <t>HYG. ZÁZEMÍ PERSONÁLU - PŘEDSÍŇ</t>
  </si>
  <si>
    <t>035b</t>
  </si>
  <si>
    <t>HYG. ZÁZEMÍ PERSONÁLU - SPRCHA</t>
  </si>
  <si>
    <t>035c</t>
  </si>
  <si>
    <t>HYG. ZÁZEMÍ PERSONÁLU - WC</t>
  </si>
  <si>
    <t>035d</t>
  </si>
  <si>
    <t>HYG. ZÁZEMÍ PERSONÁLU - ŠATNA</t>
  </si>
  <si>
    <t>036</t>
  </si>
  <si>
    <t>TECHNICKÁ MÍSTNOST</t>
  </si>
  <si>
    <t>037</t>
  </si>
  <si>
    <t>MONTÁŽNÍ ŠACHTA</t>
  </si>
  <si>
    <t>BET. MAZANINA</t>
  </si>
  <si>
    <t>VÝTAHY</t>
  </si>
  <si>
    <t>V1</t>
  </si>
  <si>
    <t>OSOBNÍ VÝTAH S PŘEPRAVOU ZTP OSOB</t>
  </si>
  <si>
    <t>GUMA</t>
  </si>
  <si>
    <t>SKLO OBKLAD</t>
  </si>
  <si>
    <t>DESIGN. PODHL.</t>
  </si>
  <si>
    <t>V2</t>
  </si>
  <si>
    <t>OSOBO-NÁKLADNÍ VÝTAH</t>
  </si>
  <si>
    <t>HPL OBKLAD</t>
  </si>
  <si>
    <t>VSTUPY</t>
  </si>
  <si>
    <t>B</t>
  </si>
  <si>
    <t>ÚNIKOVÝ VÝCHOD, TECH. OBSLUHA</t>
  </si>
  <si>
    <t>BETON KARTÁČ</t>
  </si>
  <si>
    <t>BETON POHL.</t>
  </si>
  <si>
    <t>C</t>
  </si>
  <si>
    <t>ÚNIKOVÝ VÝCHOD</t>
  </si>
  <si>
    <t>INSTALAČNÍ ŠACHTY A KANÁLY</t>
  </si>
  <si>
    <t>IS1</t>
  </si>
  <si>
    <t>SVISLÁ ŠACHTA, DNO= -3,750, STROP= +6,530</t>
  </si>
  <si>
    <t>IS2</t>
  </si>
  <si>
    <t>IS3</t>
  </si>
  <si>
    <t>BETON, CIHLA</t>
  </si>
  <si>
    <t>IS4</t>
  </si>
  <si>
    <t>SVISLÁ ŠACHTA</t>
  </si>
  <si>
    <t>IS5</t>
  </si>
  <si>
    <t>IS6</t>
  </si>
  <si>
    <t>IK1</t>
  </si>
  <si>
    <t>INST. KANÁL, DNO= -3,750, STROP= -3,190</t>
  </si>
  <si>
    <t>PZD</t>
  </si>
  <si>
    <t>FOYER</t>
  </si>
  <si>
    <t>SKLO, OBKL., BŠ</t>
  </si>
  <si>
    <t>PNUTÝ PODHL.</t>
  </si>
  <si>
    <t>KAVÁRNA - ODBYTOVÝ PROSTOR</t>
  </si>
  <si>
    <t>SKLO, OBKL., BET.</t>
  </si>
  <si>
    <t>LOBBY</t>
  </si>
  <si>
    <t>SDK, PNUT. PODHL.</t>
  </si>
  <si>
    <t>HLEDIŠTĚ (316 MÍST)</t>
  </si>
  <si>
    <t>KOBEREC</t>
  </si>
  <si>
    <t>OMÍTKA, OBKL.</t>
  </si>
  <si>
    <t>AKU PODHLED</t>
  </si>
  <si>
    <t>JEVIŠTĚ</t>
  </si>
  <si>
    <t>PRKNA</t>
  </si>
  <si>
    <t>ŠTUK. KANELUR.</t>
  </si>
  <si>
    <t>NÁSTUPNÍ PROSTOR JEVIŠTĚ</t>
  </si>
  <si>
    <t>OMÍTKA, BETON</t>
  </si>
  <si>
    <t>OM., LAZ. BETON</t>
  </si>
  <si>
    <t>111a</t>
  </si>
  <si>
    <t>WC PŘEDSÍŇ</t>
  </si>
  <si>
    <t>111b</t>
  </si>
  <si>
    <t>KOMPLEMENTÁRNÍ PROSTORY</t>
  </si>
  <si>
    <t>KAVÁRNA - PŘÍPRAVNA</t>
  </si>
  <si>
    <t>EPOXiD. TERACO</t>
  </si>
  <si>
    <t>STUDIJNÍ REFERENT</t>
  </si>
  <si>
    <t>CATERING PŘÍPRAVNA</t>
  </si>
  <si>
    <t>SKLAD</t>
  </si>
  <si>
    <t>A</t>
  </si>
  <si>
    <t>HLAVNÍ VSTUP (NÁVŠTĚVNÍCI, ÚČINKUJÍCÍ)</t>
  </si>
  <si>
    <t>MULTIMEDIÁLNÍ ZAŘÍZENÍ</t>
  </si>
  <si>
    <t>M1</t>
  </si>
  <si>
    <t>VELKOFORMÁTOVÝ DISPLAY (PRO INTERIER)</t>
  </si>
  <si>
    <r>
      <t xml:space="preserve">SVISLÁ ŠACHTA, </t>
    </r>
    <r>
      <rPr>
        <sz val="8"/>
        <color indexed="8"/>
        <rFont val="Arial Narrow"/>
        <family val="2"/>
      </rPr>
      <t>DNO= -3,750, STROP= +6,530</t>
    </r>
  </si>
  <si>
    <t>BALKON (138 MÍST)</t>
  </si>
  <si>
    <t>204b</t>
  </si>
  <si>
    <t>WC ŽENY - WC KABINA</t>
  </si>
  <si>
    <t>205a</t>
  </si>
  <si>
    <t>205b</t>
  </si>
  <si>
    <t>WC MUŽI - PISOÁRY</t>
  </si>
  <si>
    <t>205c</t>
  </si>
  <si>
    <t>WC MUŽI - WC KABINA</t>
  </si>
  <si>
    <t>ZÁZEMÍ ÚČINKUJÍCÍCH</t>
  </si>
  <si>
    <t>BET., SDK PODHL.</t>
  </si>
  <si>
    <t>PVC povlak</t>
  </si>
  <si>
    <t>OBKLAD, OMÍTKA</t>
  </si>
  <si>
    <t>TALÁROVNA ČKR</t>
  </si>
  <si>
    <t>OM., SDK PŘEDST.</t>
  </si>
  <si>
    <t>209a</t>
  </si>
  <si>
    <t>209b</t>
  </si>
  <si>
    <t>WC KABINA</t>
  </si>
  <si>
    <t>209c</t>
  </si>
  <si>
    <t>SPRCHA</t>
  </si>
  <si>
    <t>TALÁROVNA REKTORA A PROREKTORŮ</t>
  </si>
  <si>
    <t>211a</t>
  </si>
  <si>
    <t>211b</t>
  </si>
  <si>
    <t>211c</t>
  </si>
  <si>
    <t>TALÁROVNA DĚKANŮ</t>
  </si>
  <si>
    <t>213a</t>
  </si>
  <si>
    <t>213b</t>
  </si>
  <si>
    <t>213c</t>
  </si>
  <si>
    <t>TALÁROVNA PROMOČNÍHO KOLEGIA</t>
  </si>
  <si>
    <t>215a</t>
  </si>
  <si>
    <t>215b</t>
  </si>
  <si>
    <t>215c</t>
  </si>
  <si>
    <t>TALÁROVNA VĚDECKÉ RADY</t>
  </si>
  <si>
    <t>217a</t>
  </si>
  <si>
    <t>217b</t>
  </si>
  <si>
    <t>218a</t>
  </si>
  <si>
    <t>218b</t>
  </si>
  <si>
    <t>218c</t>
  </si>
  <si>
    <t>SALONEK TALÁROVEN</t>
  </si>
  <si>
    <t>SERVER</t>
  </si>
  <si>
    <t>TECH. ZDVOJ.</t>
  </si>
  <si>
    <t>SKLO, OMÍTKA</t>
  </si>
  <si>
    <t>BEZP. SDK</t>
  </si>
  <si>
    <t>TLUMOČENÍ</t>
  </si>
  <si>
    <t>PVC, TECH. ZDVOJ.</t>
  </si>
  <si>
    <t>REŽIE</t>
  </si>
  <si>
    <t>SKLAD INSIGNIÍ</t>
  </si>
  <si>
    <t>DLOUHODOBÝ SKLAD AVT</t>
  </si>
  <si>
    <t>TECHNICKÉ PRACOVIŠTĚ AVT</t>
  </si>
  <si>
    <t>PO SDK PODHL.</t>
  </si>
  <si>
    <t>VIDEOKONFERENČNÍ MÍSTNOST</t>
  </si>
  <si>
    <t>PO SDK, BETON</t>
  </si>
  <si>
    <t>STROJOVNA UT</t>
  </si>
  <si>
    <t>232a</t>
  </si>
  <si>
    <t>Pozn.:</t>
  </si>
  <si>
    <t>Úklid časově nerovnoměrný, mimo akce udržovací, při akcích i mimo běžnou pracovní dobu</t>
  </si>
  <si>
    <t>Redukce z důvodu nerovnoměrnosti na polovinu:</t>
  </si>
  <si>
    <t xml:space="preserve"> </t>
  </si>
  <si>
    <t>ČEKÁRNA</t>
  </si>
  <si>
    <t>KANCELÁŘ</t>
  </si>
  <si>
    <t>KUCHYŇKA</t>
  </si>
  <si>
    <t>ZASEDACÍ MÍSTNOST</t>
  </si>
  <si>
    <t>SCHODIŠTĚ</t>
  </si>
  <si>
    <t>LODŽIE</t>
  </si>
  <si>
    <t>VÝTAH</t>
  </si>
  <si>
    <t>WC MUŽI</t>
  </si>
  <si>
    <t>WC ŽENY</t>
  </si>
  <si>
    <t>CELKEM</t>
  </si>
  <si>
    <t>KOTELNA</t>
  </si>
  <si>
    <t>WC MUŽI PŘEDSÍŇ</t>
  </si>
  <si>
    <t>WC PISOÁRY</t>
  </si>
  <si>
    <t>WC ŽENY PŘEDSÍŇ</t>
  </si>
  <si>
    <t>WC BEZBARIÉROVÉ</t>
  </si>
  <si>
    <t>SÁL</t>
  </si>
  <si>
    <t>ČZU - rektorát - Zdravotní středisko - WC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</si>
  <si>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</si>
  <si>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</si>
  <si>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</si>
  <si>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</si>
  <si>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</si>
  <si>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</si>
  <si>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</si>
  <si>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</si>
  <si>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</si>
  <si>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</si>
  <si>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recepce</t>
  </si>
  <si>
    <t>bankomat</t>
  </si>
  <si>
    <t>zasedačka</t>
  </si>
  <si>
    <t>umývárna</t>
  </si>
  <si>
    <t>WC Ž invalidi</t>
  </si>
  <si>
    <t>WC M, sprcha</t>
  </si>
  <si>
    <t>1.22</t>
  </si>
  <si>
    <t>2.54</t>
  </si>
  <si>
    <t>redukce</t>
  </si>
  <si>
    <t>Procentní podíl typu ploch</t>
  </si>
  <si>
    <t>Mimořádný úklid v případě havárií, úklid sněhu</t>
  </si>
  <si>
    <t xml:space="preserve">Závěsný blok záchodové mísy </t>
  </si>
  <si>
    <r>
      <t>Kč bez DPH/</t>
    </r>
    <r>
      <rPr>
        <sz val="11"/>
        <rFont val="Calibri"/>
        <family val="2"/>
      </rPr>
      <t>balení</t>
    </r>
  </si>
  <si>
    <r>
      <t>Kč bez DPH/</t>
    </r>
    <r>
      <rPr>
        <sz val="11"/>
        <rFont val="Calibri"/>
        <family val="2"/>
      </rPr>
      <t>role</t>
    </r>
  </si>
  <si>
    <r>
      <t>Kč bez DPH/</t>
    </r>
    <r>
      <rPr>
        <sz val="11"/>
        <rFont val="Calibri"/>
        <family val="2"/>
      </rPr>
      <t>ks</t>
    </r>
  </si>
  <si>
    <t>Kalkulační model</t>
  </si>
  <si>
    <t>1.a</t>
  </si>
  <si>
    <t>1.b</t>
  </si>
  <si>
    <t>1.c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</si>
</sst>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Arial Narrow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sz val="11"/>
      <color theme="0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/>
      <top>
        <color indexed="63"/>
      </top>
      <bottom style="thick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ck"/>
      <right style="thick"/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5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13" borderId="20" xfId="0" applyFill="1" applyBorder="1" applyAlignment="1">
      <alignment horizontal="center" vertical="center"/>
    </xf>
    <xf numFmtId="0" fontId="0" fillId="13" borderId="21" xfId="0" applyFill="1" applyBorder="1" applyAlignment="1">
      <alignment/>
    </xf>
    <xf numFmtId="0" fontId="0" fillId="13" borderId="22" xfId="0" applyFill="1" applyBorder="1" applyAlignment="1">
      <alignment wrapText="1"/>
    </xf>
    <xf numFmtId="0" fontId="0" fillId="13" borderId="23" xfId="0" applyFill="1" applyBorder="1" applyAlignment="1">
      <alignment wrapText="1"/>
    </xf>
    <xf numFmtId="0" fontId="0" fillId="0" borderId="24" xfId="0" applyBorder="1" applyAlignment="1">
      <alignment horizontal="center" vertical="center"/>
    </xf>
    <xf numFmtId="166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166" fontId="0" fillId="33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0" fillId="13" borderId="31" xfId="0" applyFill="1" applyBorder="1" applyAlignment="1">
      <alignment/>
    </xf>
    <xf numFmtId="166" fontId="0" fillId="13" borderId="31" xfId="0" applyNumberFormat="1" applyFill="1" applyBorder="1" applyAlignment="1">
      <alignment/>
    </xf>
    <xf numFmtId="166" fontId="0" fillId="13" borderId="0" xfId="0" applyNumberFormat="1" applyFill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166" fontId="0" fillId="0" borderId="34" xfId="0" applyNumberFormat="1" applyBorder="1" applyAlignment="1">
      <alignment wrapText="1"/>
    </xf>
    <xf numFmtId="166" fontId="0" fillId="0" borderId="34" xfId="0" applyNumberFormat="1" applyBorder="1" applyAlignment="1">
      <alignment/>
    </xf>
    <xf numFmtId="166" fontId="0" fillId="34" borderId="35" xfId="0" applyNumberFormat="1" applyFill="1" applyBorder="1" applyAlignment="1">
      <alignment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horizontal="left" vertical="center"/>
    </xf>
    <xf numFmtId="166" fontId="0" fillId="0" borderId="37" xfId="0" applyNumberFormat="1" applyBorder="1" applyAlignment="1">
      <alignment/>
    </xf>
    <xf numFmtId="166" fontId="0" fillId="34" borderId="38" xfId="0" applyNumberFormat="1" applyFill="1" applyBorder="1" applyAlignment="1">
      <alignment/>
    </xf>
    <xf numFmtId="0" fontId="0" fillId="13" borderId="39" xfId="0" applyFill="1" applyBorder="1" applyAlignment="1">
      <alignment horizontal="left" vertical="center"/>
    </xf>
    <xf numFmtId="166" fontId="0" fillId="13" borderId="39" xfId="0" applyNumberFormat="1" applyFill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wrapText="1"/>
    </xf>
    <xf numFmtId="166" fontId="0" fillId="0" borderId="25" xfId="0" applyNumberFormat="1" applyBorder="1" applyAlignment="1">
      <alignment/>
    </xf>
    <xf numFmtId="166" fontId="0" fillId="34" borderId="42" xfId="0" applyNumberFormat="1" applyFill="1" applyBorder="1" applyAlignment="1">
      <alignment/>
    </xf>
    <xf numFmtId="0" fontId="0" fillId="0" borderId="33" xfId="0" applyBorder="1" applyAlignment="1">
      <alignment wrapText="1"/>
    </xf>
    <xf numFmtId="0" fontId="0" fillId="0" borderId="26" xfId="0" applyBorder="1" applyAlignment="1">
      <alignment wrapText="1"/>
    </xf>
    <xf numFmtId="166" fontId="0" fillId="0" borderId="27" xfId="0" applyNumberFormat="1" applyBorder="1" applyAlignment="1">
      <alignment/>
    </xf>
    <xf numFmtId="0" fontId="0" fillId="0" borderId="43" xfId="0" applyBorder="1" applyAlignment="1">
      <alignment horizontal="center" vertical="center"/>
    </xf>
    <xf numFmtId="166" fontId="0" fillId="0" borderId="29" xfId="0" applyNumberFormat="1" applyBorder="1" applyAlignment="1">
      <alignment/>
    </xf>
    <xf numFmtId="0" fontId="58" fillId="0" borderId="0" xfId="0" applyFont="1" applyAlignment="1">
      <alignment horizontal="right"/>
    </xf>
    <xf numFmtId="166" fontId="0" fillId="0" borderId="0" xfId="0" applyNumberFormat="1" applyAlignment="1">
      <alignment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0" fontId="2" fillId="0" borderId="44" xfId="0" applyFont="1" applyBorder="1" applyAlignment="1">
      <alignment horizontal="center" vertical="center" wrapText="1"/>
    </xf>
    <xf numFmtId="166" fontId="0" fillId="0" borderId="11" xfId="0" applyNumberForma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166" fontId="59" fillId="0" borderId="11" xfId="0" applyNumberFormat="1" applyFont="1" applyBorder="1" applyAlignment="1">
      <alignment/>
    </xf>
    <xf numFmtId="166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66" fontId="5" fillId="0" borderId="11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11" xfId="0" applyBorder="1" applyAlignment="1" applyProtection="1">
      <alignment horizontal="center" wrapText="1"/>
      <protection hidden="1"/>
    </xf>
    <xf numFmtId="166" fontId="2" fillId="0" borderId="48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166" fontId="6" fillId="0" borderId="49" xfId="0" applyNumberFormat="1" applyFont="1" applyBorder="1" applyAlignment="1" applyProtection="1">
      <alignment horizontal="center" vertical="center"/>
      <protection hidden="1"/>
    </xf>
    <xf numFmtId="166" fontId="6" fillId="0" borderId="11" xfId="0" applyNumberFormat="1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 applyProtection="1">
      <alignment vertical="center"/>
      <protection hidden="1"/>
    </xf>
    <xf numFmtId="166" fontId="6" fillId="0" borderId="52" xfId="0" applyNumberFormat="1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vertical="center"/>
      <protection hidden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 applyProtection="1">
      <alignment vertical="center"/>
      <protection hidden="1"/>
    </xf>
    <xf numFmtId="166" fontId="2" fillId="0" borderId="1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66" fontId="8" fillId="0" borderId="14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 indent="2"/>
    </xf>
    <xf numFmtId="166" fontId="0" fillId="0" borderId="11" xfId="0" applyNumberFormat="1" applyBorder="1" applyAlignment="1">
      <alignment horizontal="right" indent="1"/>
    </xf>
    <xf numFmtId="2" fontId="0" fillId="0" borderId="11" xfId="0" applyNumberFormat="1" applyBorder="1" applyAlignment="1">
      <alignment horizontal="right" inden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6" fontId="4" fillId="0" borderId="1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left"/>
    </xf>
    <xf numFmtId="166" fontId="0" fillId="0" borderId="0" xfId="0" applyNumberFormat="1" applyAlignment="1">
      <alignment horizontal="righ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0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indent="2"/>
    </xf>
    <xf numFmtId="166" fontId="0" fillId="0" borderId="12" xfId="0" applyNumberFormat="1" applyBorder="1" applyAlignment="1">
      <alignment horizontal="right" indent="1"/>
    </xf>
    <xf numFmtId="2" fontId="0" fillId="0" borderId="12" xfId="0" applyNumberFormat="1" applyBorder="1" applyAlignment="1">
      <alignment horizontal="right" indent="1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22" xfId="0" applyFont="1" applyBorder="1" applyAlignment="1">
      <alignment horizontal="center"/>
    </xf>
    <xf numFmtId="166" fontId="4" fillId="0" borderId="22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0" xfId="0" applyAlignment="1">
      <alignment horizontal="left" indent="2"/>
    </xf>
    <xf numFmtId="2" fontId="0" fillId="0" borderId="0" xfId="0" applyNumberFormat="1" applyAlignment="1">
      <alignment horizontal="right" indent="1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2" fontId="0" fillId="0" borderId="10" xfId="0" applyNumberFormat="1" applyBorder="1" applyAlignment="1">
      <alignment horizontal="left" indent="1"/>
    </xf>
    <xf numFmtId="166" fontId="0" fillId="0" borderId="10" xfId="0" applyNumberFormat="1" applyBorder="1" applyAlignment="1">
      <alignment horizontal="right" inden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11" xfId="0" applyNumberFormat="1" applyBorder="1" applyAlignment="1">
      <alignment horizontal="left" indent="1"/>
    </xf>
    <xf numFmtId="0" fontId="0" fillId="0" borderId="11" xfId="0" applyBorder="1" applyAlignment="1">
      <alignment horizontal="left"/>
    </xf>
    <xf numFmtId="2" fontId="0" fillId="0" borderId="12" xfId="0" applyNumberFormat="1" applyBorder="1" applyAlignment="1">
      <alignment horizontal="left" indent="1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166" fontId="0" fillId="0" borderId="18" xfId="0" applyNumberFormat="1" applyBorder="1" applyAlignment="1">
      <alignment horizontal="right" indent="1"/>
    </xf>
    <xf numFmtId="0" fontId="4" fillId="0" borderId="14" xfId="0" applyFont="1" applyBorder="1" applyAlignment="1">
      <alignment horizontal="left" indent="1"/>
    </xf>
    <xf numFmtId="2" fontId="0" fillId="0" borderId="14" xfId="0" applyNumberFormat="1" applyBorder="1" applyAlignment="1">
      <alignment horizontal="left" indent="1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right" indent="1"/>
    </xf>
    <xf numFmtId="0" fontId="10" fillId="0" borderId="0" xfId="0" applyFont="1" applyAlignment="1">
      <alignment vertical="center"/>
    </xf>
    <xf numFmtId="0" fontId="12" fillId="35" borderId="6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35" borderId="61" xfId="0" applyFont="1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49" fontId="12" fillId="33" borderId="11" xfId="0" applyNumberFormat="1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166" fontId="12" fillId="33" borderId="63" xfId="0" applyNumberFormat="1" applyFont="1" applyFill="1" applyBorder="1" applyAlignment="1">
      <alignment horizontal="center" vertical="center"/>
    </xf>
    <xf numFmtId="166" fontId="12" fillId="3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3" borderId="63" xfId="0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/>
    </xf>
    <xf numFmtId="166" fontId="12" fillId="36" borderId="0" xfId="0" applyNumberFormat="1" applyFont="1" applyFill="1" applyAlignment="1">
      <alignment horizontal="center"/>
    </xf>
    <xf numFmtId="166" fontId="11" fillId="35" borderId="64" xfId="0" applyNumberFormat="1" applyFont="1" applyFill="1" applyBorder="1" applyAlignment="1">
      <alignment horizontal="center" vertical="top"/>
    </xf>
    <xf numFmtId="166" fontId="12" fillId="35" borderId="65" xfId="0" applyNumberFormat="1" applyFont="1" applyFill="1" applyBorder="1" applyAlignment="1">
      <alignment horizontal="center" vertical="center"/>
    </xf>
    <xf numFmtId="0" fontId="11" fillId="35" borderId="64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166" fontId="12" fillId="33" borderId="11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horizontal="center" vertical="center"/>
    </xf>
    <xf numFmtId="166" fontId="12" fillId="33" borderId="10" xfId="0" applyNumberFormat="1" applyFont="1" applyFill="1" applyBorder="1" applyAlignment="1">
      <alignment horizontal="center" vertical="center"/>
    </xf>
    <xf numFmtId="0" fontId="11" fillId="35" borderId="66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166" fontId="12" fillId="33" borderId="63" xfId="0" applyNumberFormat="1" applyFont="1" applyFill="1" applyBorder="1" applyAlignment="1">
      <alignment horizontal="center" vertical="center"/>
    </xf>
    <xf numFmtId="166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66" fontId="12" fillId="33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/>
    </xf>
    <xf numFmtId="166" fontId="59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166" fontId="61" fillId="0" borderId="0" xfId="0" applyNumberFormat="1" applyFont="1" applyAlignment="1">
      <alignment/>
    </xf>
    <xf numFmtId="0" fontId="0" fillId="0" borderId="11" xfId="0" applyBorder="1" applyAlignment="1">
      <alignment/>
    </xf>
    <xf numFmtId="166" fontId="16" fillId="0" borderId="34" xfId="0" applyNumberFormat="1" applyFont="1" applyBorder="1" applyAlignment="1">
      <alignment/>
    </xf>
    <xf numFmtId="166" fontId="16" fillId="0" borderId="27" xfId="0" applyNumberFormat="1" applyFont="1" applyBorder="1" applyAlignment="1">
      <alignment/>
    </xf>
    <xf numFmtId="166" fontId="16" fillId="0" borderId="29" xfId="0" applyNumberFormat="1" applyFont="1" applyBorder="1" applyAlignment="1">
      <alignment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wrapText="1"/>
    </xf>
    <xf numFmtId="0" fontId="16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166" fontId="0" fillId="0" borderId="53" xfId="0" applyNumberForma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166" fontId="0" fillId="0" borderId="58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67" xfId="0" applyNumberFormat="1" applyBorder="1" applyAlignment="1">
      <alignment horizontal="center" vertical="center"/>
    </xf>
    <xf numFmtId="166" fontId="0" fillId="0" borderId="68" xfId="0" applyNumberFormat="1" applyBorder="1" applyAlignment="1">
      <alignment horizontal="center" vertical="center"/>
    </xf>
    <xf numFmtId="166" fontId="0" fillId="0" borderId="69" xfId="0" applyNumberFormat="1" applyBorder="1" applyAlignment="1">
      <alignment horizontal="center" vertical="center"/>
    </xf>
    <xf numFmtId="166" fontId="0" fillId="0" borderId="70" xfId="0" applyNumberForma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11" fillId="35" borderId="71" xfId="0" applyFont="1" applyFill="1" applyBorder="1" applyAlignment="1">
      <alignment horizontal="center" vertical="top"/>
    </xf>
    <xf numFmtId="0" fontId="11" fillId="35" borderId="38" xfId="0" applyFont="1" applyFill="1" applyBorder="1" applyAlignment="1">
      <alignment horizontal="center" vertical="top"/>
    </xf>
    <xf numFmtId="0" fontId="11" fillId="35" borderId="66" xfId="0" applyFont="1" applyFill="1" applyBorder="1" applyAlignment="1">
      <alignment horizontal="center" vertical="top"/>
    </xf>
    <xf numFmtId="0" fontId="11" fillId="35" borderId="61" xfId="0" applyFont="1" applyFill="1" applyBorder="1" applyAlignment="1">
      <alignment horizontal="center" vertical="top"/>
    </xf>
    <xf numFmtId="0" fontId="11" fillId="35" borderId="72" xfId="0" applyFont="1" applyFill="1" applyBorder="1" applyAlignment="1">
      <alignment horizontal="center" vertical="top"/>
    </xf>
    <xf numFmtId="0" fontId="11" fillId="35" borderId="21" xfId="0" applyFont="1" applyFill="1" applyBorder="1" applyAlignment="1">
      <alignment horizontal="center" vertical="top"/>
    </xf>
    <xf numFmtId="0" fontId="11" fillId="36" borderId="0" xfId="0" applyFont="1" applyFill="1" applyBorder="1" applyAlignment="1">
      <alignment horizontal="left" vertical="top"/>
    </xf>
    <xf numFmtId="0" fontId="11" fillId="35" borderId="73" xfId="0" applyFont="1" applyFill="1" applyBorder="1" applyAlignment="1">
      <alignment horizontal="center" vertical="top"/>
    </xf>
    <xf numFmtId="0" fontId="11" fillId="35" borderId="74" xfId="0" applyFont="1" applyFill="1" applyBorder="1" applyAlignment="1">
      <alignment horizontal="center" vertical="top"/>
    </xf>
    <xf numFmtId="0" fontId="11" fillId="35" borderId="75" xfId="0" applyFont="1" applyFill="1" applyBorder="1" applyAlignment="1">
      <alignment horizontal="center" vertical="top"/>
    </xf>
    <xf numFmtId="0" fontId="11" fillId="35" borderId="64" xfId="0" applyFont="1" applyFill="1" applyBorder="1" applyAlignment="1">
      <alignment horizontal="center" vertical="top"/>
    </xf>
    <xf numFmtId="0" fontId="11" fillId="35" borderId="65" xfId="0" applyFont="1" applyFill="1" applyBorder="1" applyAlignment="1">
      <alignment horizontal="center" vertical="top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E24" sqref="E24"/>
    </sheetView>
  </sheetViews>
  <sheetFormatPr defaultColWidth="9.140625" defaultRowHeight="15"/>
  <cols>
    <col min="1" max="1" width="10.7109375" style="63" customWidth="1"/>
    <col min="2" max="2" width="76.8515625" style="0" customWidth="1"/>
    <col min="3" max="3" width="18.00390625" style="0" customWidth="1"/>
    <col min="4" max="4" width="9.421875" style="0" customWidth="1"/>
    <col min="5" max="5" width="16.8515625" style="0" bestFit="1" customWidth="1"/>
    <col min="6" max="6" width="16.8515625" style="0" customWidth="1"/>
    <col min="7" max="7" width="53.7109375" style="26" customWidth="1"/>
    <col min="8" max="8" width="44.7109375" style="0" customWidth="1"/>
    <col min="9" max="9" width="11.00390625" style="0" customWidth="1"/>
  </cols>
  <sheetData>
    <row r="1" spans="1:2" ht="21">
      <c r="A1" s="24"/>
      <c r="B1" s="25" t="s">
        <v>583</v>
      </c>
    </row>
    <row r="2" spans="1:6" ht="16.5" customHeight="1" thickBot="1">
      <c r="A2" s="24"/>
      <c r="D2" s="27"/>
      <c r="E2" s="27"/>
      <c r="F2" s="27"/>
    </row>
    <row r="3" spans="1:9" ht="43.5" thickBot="1">
      <c r="A3" s="28" t="s">
        <v>165</v>
      </c>
      <c r="B3" s="29" t="s">
        <v>166</v>
      </c>
      <c r="C3" s="30" t="s">
        <v>167</v>
      </c>
      <c r="D3" s="30" t="s">
        <v>168</v>
      </c>
      <c r="E3" s="30" t="s">
        <v>169</v>
      </c>
      <c r="F3" s="31" t="s">
        <v>170</v>
      </c>
      <c r="I3" s="26"/>
    </row>
    <row r="4" spans="1:9" ht="14.25">
      <c r="A4" s="222" t="s">
        <v>584</v>
      </c>
      <c r="B4" s="34" t="s">
        <v>172</v>
      </c>
      <c r="C4" s="35" t="s">
        <v>171</v>
      </c>
      <c r="D4" s="35">
        <v>43</v>
      </c>
      <c r="E4" s="36"/>
      <c r="F4" s="35">
        <f>D4*E4</f>
        <v>0</v>
      </c>
      <c r="I4" s="26"/>
    </row>
    <row r="5" spans="1:9" ht="14.25">
      <c r="A5" s="32" t="s">
        <v>585</v>
      </c>
      <c r="B5" s="34" t="s">
        <v>173</v>
      </c>
      <c r="C5" s="35" t="s">
        <v>171</v>
      </c>
      <c r="D5" s="35">
        <v>27</v>
      </c>
      <c r="E5" s="36"/>
      <c r="F5" s="35">
        <f>D5*E5</f>
        <v>0</v>
      </c>
      <c r="I5" s="26"/>
    </row>
    <row r="6" spans="1:9" ht="15" thickBot="1">
      <c r="A6" s="32" t="s">
        <v>586</v>
      </c>
      <c r="B6" s="34" t="s">
        <v>174</v>
      </c>
      <c r="C6" s="37" t="s">
        <v>171</v>
      </c>
      <c r="D6" s="37">
        <v>7.5</v>
      </c>
      <c r="E6" s="38"/>
      <c r="F6" s="37">
        <f>D6*E6</f>
        <v>0</v>
      </c>
      <c r="I6" s="26"/>
    </row>
    <row r="7" spans="1:6" ht="15" thickBot="1">
      <c r="A7" s="28" t="s">
        <v>175</v>
      </c>
      <c r="B7" s="39" t="s">
        <v>176</v>
      </c>
      <c r="C7" s="40"/>
      <c r="D7" s="40"/>
      <c r="E7" s="40"/>
      <c r="F7" s="41"/>
    </row>
    <row r="8" spans="1:10" ht="30" customHeight="1">
      <c r="A8" s="42" t="s">
        <v>177</v>
      </c>
      <c r="B8" s="43" t="s">
        <v>578</v>
      </c>
      <c r="C8" s="44" t="s">
        <v>178</v>
      </c>
      <c r="D8" s="45">
        <v>0.3</v>
      </c>
      <c r="E8" s="46"/>
      <c r="F8" s="35">
        <f>D8*E8</f>
        <v>0</v>
      </c>
      <c r="I8" s="26"/>
      <c r="J8" s="26"/>
    </row>
    <row r="9" spans="1:10" ht="14.25">
      <c r="A9" s="42" t="s">
        <v>179</v>
      </c>
      <c r="B9" s="47" t="s">
        <v>180</v>
      </c>
      <c r="C9" s="45" t="s">
        <v>181</v>
      </c>
      <c r="D9" s="45">
        <v>1.4</v>
      </c>
      <c r="E9" s="46"/>
      <c r="F9" s="35">
        <f>D9*E9</f>
        <v>0</v>
      </c>
      <c r="I9" s="26"/>
      <c r="J9" s="26"/>
    </row>
    <row r="10" spans="1:10" ht="14.25">
      <c r="A10" s="42" t="s">
        <v>182</v>
      </c>
      <c r="B10" s="48" t="s">
        <v>183</v>
      </c>
      <c r="C10" s="45" t="s">
        <v>181</v>
      </c>
      <c r="D10" s="45">
        <v>2.3</v>
      </c>
      <c r="E10" s="46"/>
      <c r="F10" s="35">
        <f aca="true" t="shared" si="0" ref="F10:F16">D10*E10</f>
        <v>0</v>
      </c>
      <c r="I10" s="26"/>
      <c r="J10" s="26"/>
    </row>
    <row r="11" spans="1:10" ht="14.25">
      <c r="A11" s="42" t="s">
        <v>184</v>
      </c>
      <c r="B11" s="48" t="s">
        <v>185</v>
      </c>
      <c r="C11" s="45" t="s">
        <v>181</v>
      </c>
      <c r="D11" s="45">
        <v>3</v>
      </c>
      <c r="E11" s="46"/>
      <c r="F11" s="35">
        <f t="shared" si="0"/>
        <v>0</v>
      </c>
      <c r="I11" s="26"/>
      <c r="J11" s="26"/>
    </row>
    <row r="12" spans="1:10" ht="14.25">
      <c r="A12" s="42" t="s">
        <v>186</v>
      </c>
      <c r="B12" s="48" t="s">
        <v>187</v>
      </c>
      <c r="C12" s="45" t="s">
        <v>181</v>
      </c>
      <c r="D12" s="45">
        <v>0.5</v>
      </c>
      <c r="E12" s="46"/>
      <c r="F12" s="35">
        <f t="shared" si="0"/>
        <v>0</v>
      </c>
      <c r="I12" s="26"/>
      <c r="J12" s="26"/>
    </row>
    <row r="13" spans="1:10" ht="14.25">
      <c r="A13" s="42" t="s">
        <v>188</v>
      </c>
      <c r="B13" s="47" t="s">
        <v>189</v>
      </c>
      <c r="C13" s="45" t="s">
        <v>181</v>
      </c>
      <c r="D13" s="45">
        <v>0.3</v>
      </c>
      <c r="E13" s="46"/>
      <c r="F13" s="35">
        <f t="shared" si="0"/>
        <v>0</v>
      </c>
      <c r="I13" s="26"/>
      <c r="J13" s="26"/>
    </row>
    <row r="14" spans="1:10" ht="14.25">
      <c r="A14" s="42" t="s">
        <v>190</v>
      </c>
      <c r="B14" s="47" t="s">
        <v>191</v>
      </c>
      <c r="C14" s="45" t="s">
        <v>181</v>
      </c>
      <c r="D14" s="45">
        <v>2.8</v>
      </c>
      <c r="E14" s="46"/>
      <c r="F14" s="35">
        <f t="shared" si="0"/>
        <v>0</v>
      </c>
      <c r="I14" s="26"/>
      <c r="J14" s="26"/>
    </row>
    <row r="15" spans="1:10" ht="14.25">
      <c r="A15" s="42" t="s">
        <v>192</v>
      </c>
      <c r="B15" s="47" t="s">
        <v>193</v>
      </c>
      <c r="C15" s="45" t="s">
        <v>194</v>
      </c>
      <c r="D15" s="45">
        <v>1.5</v>
      </c>
      <c r="E15" s="46"/>
      <c r="F15" s="35">
        <f t="shared" si="0"/>
        <v>0</v>
      </c>
      <c r="I15" s="26"/>
      <c r="J15" s="26"/>
    </row>
    <row r="16" spans="1:10" ht="15" thickBot="1">
      <c r="A16" s="42" t="s">
        <v>195</v>
      </c>
      <c r="B16" s="49" t="s">
        <v>196</v>
      </c>
      <c r="C16" s="50" t="s">
        <v>194</v>
      </c>
      <c r="D16" s="50">
        <v>0.2</v>
      </c>
      <c r="E16" s="51"/>
      <c r="F16" s="37">
        <f t="shared" si="0"/>
        <v>0</v>
      </c>
      <c r="I16" s="26"/>
      <c r="J16" s="26"/>
    </row>
    <row r="17" spans="1:10" ht="15" thickBot="1">
      <c r="A17" s="28" t="s">
        <v>197</v>
      </c>
      <c r="B17" s="52" t="s">
        <v>198</v>
      </c>
      <c r="C17" s="53"/>
      <c r="D17" s="53"/>
      <c r="E17" s="53"/>
      <c r="F17" s="41"/>
      <c r="H17" s="26"/>
      <c r="I17" s="26"/>
      <c r="J17" s="26"/>
    </row>
    <row r="18" spans="1:9" ht="14.25">
      <c r="A18" s="54" t="s">
        <v>199</v>
      </c>
      <c r="B18" s="55" t="s">
        <v>200</v>
      </c>
      <c r="C18" s="56" t="s">
        <v>201</v>
      </c>
      <c r="D18" s="56">
        <v>0.6000000000000001</v>
      </c>
      <c r="E18" s="57"/>
      <c r="F18" s="33">
        <f aca="true" t="shared" si="1" ref="F18:F24">D18*E18</f>
        <v>0</v>
      </c>
      <c r="I18" s="26"/>
    </row>
    <row r="19" spans="1:9" ht="14.25">
      <c r="A19" s="42" t="s">
        <v>202</v>
      </c>
      <c r="B19" s="58" t="s">
        <v>203</v>
      </c>
      <c r="C19" s="45" t="s">
        <v>204</v>
      </c>
      <c r="D19" s="45">
        <v>3</v>
      </c>
      <c r="E19" s="46"/>
      <c r="F19" s="35">
        <f t="shared" si="1"/>
        <v>0</v>
      </c>
      <c r="I19" s="26"/>
    </row>
    <row r="20" spans="1:9" ht="15" customHeight="1">
      <c r="A20" s="42" t="s">
        <v>205</v>
      </c>
      <c r="B20" s="58" t="s">
        <v>206</v>
      </c>
      <c r="C20" s="217" t="s">
        <v>580</v>
      </c>
      <c r="D20" s="45">
        <v>4</v>
      </c>
      <c r="E20" s="46"/>
      <c r="F20" s="35">
        <f t="shared" si="1"/>
        <v>0</v>
      </c>
      <c r="I20" s="26"/>
    </row>
    <row r="21" spans="1:9" ht="14.25">
      <c r="A21" s="42" t="s">
        <v>207</v>
      </c>
      <c r="B21" s="58" t="s">
        <v>208</v>
      </c>
      <c r="C21" s="217" t="s">
        <v>204</v>
      </c>
      <c r="D21" s="45">
        <v>0.8</v>
      </c>
      <c r="E21" s="46"/>
      <c r="F21" s="35">
        <f t="shared" si="1"/>
        <v>0</v>
      </c>
      <c r="I21" s="26"/>
    </row>
    <row r="22" spans="1:9" ht="14.25">
      <c r="A22" s="42" t="s">
        <v>209</v>
      </c>
      <c r="B22" s="59" t="s">
        <v>210</v>
      </c>
      <c r="C22" s="218" t="s">
        <v>581</v>
      </c>
      <c r="D22" s="60">
        <v>1</v>
      </c>
      <c r="E22" s="36"/>
      <c r="F22" s="35">
        <f t="shared" si="1"/>
        <v>0</v>
      </c>
      <c r="I22" s="26"/>
    </row>
    <row r="23" spans="1:9" ht="15" thickBot="1">
      <c r="A23" s="61" t="s">
        <v>211</v>
      </c>
      <c r="B23" s="59" t="s">
        <v>579</v>
      </c>
      <c r="C23" s="219" t="s">
        <v>582</v>
      </c>
      <c r="D23" s="62">
        <v>0.2</v>
      </c>
      <c r="E23" s="38"/>
      <c r="F23" s="37">
        <f t="shared" si="1"/>
        <v>0</v>
      </c>
      <c r="I23" s="26"/>
    </row>
    <row r="24" spans="1:9" ht="15" thickBot="1">
      <c r="A24" s="54" t="s">
        <v>212</v>
      </c>
      <c r="B24" s="55" t="s">
        <v>213</v>
      </c>
      <c r="C24" s="56" t="s">
        <v>201</v>
      </c>
      <c r="D24" s="56">
        <v>0.6000000000000001</v>
      </c>
      <c r="E24" s="57"/>
      <c r="F24" s="33">
        <f t="shared" si="1"/>
        <v>0</v>
      </c>
      <c r="I24" s="26"/>
    </row>
    <row r="25" spans="4:6" ht="15" thickBot="1">
      <c r="D25" s="64"/>
      <c r="E25" s="65" t="s">
        <v>214</v>
      </c>
      <c r="F25" s="66">
        <f>SUM(F4:F24)</f>
        <v>0</v>
      </c>
    </row>
    <row r="26" ht="14.25">
      <c r="D26" s="64"/>
    </row>
    <row r="28" spans="7:8" ht="87.75" customHeight="1">
      <c r="G28" s="220"/>
      <c r="H28" s="221"/>
    </row>
  </sheetData>
  <sheetProtection password="E242" sheet="1" formatCells="0" formatColumns="0" formatRows="0"/>
  <protectedRanges>
    <protectedRange sqref="E4:E24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10.57421875" style="0" bestFit="1" customWidth="1"/>
    <col min="2" max="2" width="11.57421875" style="0" bestFit="1" customWidth="1"/>
    <col min="3" max="5" width="11.57421875" style="0" customWidth="1"/>
    <col min="6" max="6" width="16.421875" style="0" customWidth="1"/>
    <col min="7" max="7" width="9.28125" style="0" bestFit="1" customWidth="1"/>
    <col min="8" max="8" width="16.57421875" style="0" customWidth="1"/>
    <col min="9" max="9" width="11.421875" style="0" bestFit="1" customWidth="1"/>
    <col min="10" max="10" width="13.421875" style="0" bestFit="1" customWidth="1"/>
  </cols>
  <sheetData>
    <row r="1" spans="1:10" s="183" customFormat="1" ht="15" thickBot="1">
      <c r="A1" s="200"/>
      <c r="B1" s="201"/>
      <c r="C1" s="201"/>
      <c r="D1" s="201"/>
      <c r="E1" s="201"/>
      <c r="F1" s="202"/>
      <c r="G1" s="202"/>
      <c r="H1" s="202"/>
      <c r="I1" s="202"/>
      <c r="J1" s="2"/>
    </row>
    <row r="2" spans="1:10" ht="24" customHeight="1" thickBot="1" thickTop="1">
      <c r="A2" s="223" t="s">
        <v>321</v>
      </c>
      <c r="B2" s="223"/>
      <c r="C2" s="223"/>
      <c r="D2" s="223"/>
      <c r="E2" s="223"/>
      <c r="F2" s="223"/>
      <c r="G2" s="223"/>
      <c r="H2" s="223"/>
      <c r="I2" s="224"/>
      <c r="J2" s="224"/>
    </row>
    <row r="3" spans="1:10" s="1" customFormat="1" ht="15" thickBot="1" thickTop="1">
      <c r="A3" s="97" t="s">
        <v>92</v>
      </c>
      <c r="B3" s="99" t="s">
        <v>93</v>
      </c>
      <c r="C3" s="67" t="s">
        <v>215</v>
      </c>
      <c r="D3" s="67" t="s">
        <v>216</v>
      </c>
      <c r="E3" s="67" t="s">
        <v>217</v>
      </c>
      <c r="F3" s="99" t="s">
        <v>3</v>
      </c>
      <c r="G3" s="97" t="s">
        <v>228</v>
      </c>
      <c r="H3" s="97" t="s">
        <v>5</v>
      </c>
      <c r="I3" s="97" t="s">
        <v>6</v>
      </c>
      <c r="J3" s="101" t="s">
        <v>7</v>
      </c>
    </row>
    <row r="4" spans="1:9" ht="15" thickTop="1">
      <c r="A4" s="183">
        <v>601</v>
      </c>
      <c r="B4" s="183">
        <v>49.59</v>
      </c>
      <c r="C4" s="216" t="s">
        <v>540</v>
      </c>
      <c r="D4" s="216">
        <v>49.59</v>
      </c>
      <c r="E4" s="216"/>
      <c r="F4" s="183" t="s">
        <v>375</v>
      </c>
      <c r="G4" s="1"/>
      <c r="H4" s="1"/>
      <c r="I4" s="1"/>
    </row>
    <row r="5" spans="1:6" ht="14.25">
      <c r="A5" s="183" t="s">
        <v>164</v>
      </c>
      <c r="B5" s="183">
        <v>24.65</v>
      </c>
      <c r="C5" s="216" t="s">
        <v>540</v>
      </c>
      <c r="D5" s="216">
        <v>24.65</v>
      </c>
      <c r="E5" s="216"/>
      <c r="F5" s="183" t="s">
        <v>375</v>
      </c>
    </row>
    <row r="6" spans="1:6" ht="14.25">
      <c r="A6" s="183">
        <v>602</v>
      </c>
      <c r="B6" s="183">
        <v>45.22</v>
      </c>
      <c r="C6" s="216">
        <v>45.22</v>
      </c>
      <c r="D6" s="216" t="s">
        <v>540</v>
      </c>
      <c r="E6" s="216"/>
      <c r="F6" s="183" t="s">
        <v>541</v>
      </c>
    </row>
    <row r="7" spans="1:6" ht="14.25">
      <c r="A7" s="183">
        <v>603</v>
      </c>
      <c r="B7" s="183">
        <v>72.99</v>
      </c>
      <c r="C7" s="216">
        <v>72.99</v>
      </c>
      <c r="D7" s="216" t="s">
        <v>540</v>
      </c>
      <c r="E7" s="216"/>
      <c r="F7" s="183" t="s">
        <v>542</v>
      </c>
    </row>
    <row r="8" spans="1:6" ht="14.25">
      <c r="A8" s="183">
        <v>604</v>
      </c>
      <c r="B8" s="183">
        <v>2.19</v>
      </c>
      <c r="C8" s="216">
        <v>2.19</v>
      </c>
      <c r="D8" s="216" t="s">
        <v>540</v>
      </c>
      <c r="E8" s="216"/>
      <c r="F8" s="183" t="s">
        <v>339</v>
      </c>
    </row>
    <row r="9" spans="1:6" ht="14.25">
      <c r="A9" s="183">
        <v>605</v>
      </c>
      <c r="B9" s="183">
        <v>23.67</v>
      </c>
      <c r="C9" s="216">
        <v>23.67</v>
      </c>
      <c r="D9" s="216" t="s">
        <v>540</v>
      </c>
      <c r="E9" s="216"/>
      <c r="F9" s="183" t="s">
        <v>542</v>
      </c>
    </row>
    <row r="10" spans="1:6" ht="14.25">
      <c r="A10" s="183">
        <v>606</v>
      </c>
      <c r="B10" s="183">
        <v>16.16</v>
      </c>
      <c r="C10" s="216">
        <v>16.16</v>
      </c>
      <c r="D10" s="216" t="s">
        <v>540</v>
      </c>
      <c r="E10" s="216"/>
      <c r="F10" s="183" t="s">
        <v>543</v>
      </c>
    </row>
    <row r="11" spans="1:6" ht="14.25">
      <c r="A11" s="183">
        <v>607</v>
      </c>
      <c r="B11" s="183">
        <v>18.01</v>
      </c>
      <c r="C11" s="216">
        <v>18.01</v>
      </c>
      <c r="D11" s="216" t="s">
        <v>540</v>
      </c>
      <c r="E11" s="216"/>
      <c r="F11" s="183" t="s">
        <v>542</v>
      </c>
    </row>
    <row r="12" spans="1:6" ht="14.25">
      <c r="A12" s="183">
        <v>608</v>
      </c>
      <c r="B12" s="183">
        <v>35.59</v>
      </c>
      <c r="C12" s="216">
        <v>35.59</v>
      </c>
      <c r="D12" s="216" t="s">
        <v>540</v>
      </c>
      <c r="E12" s="216"/>
      <c r="F12" s="183" t="s">
        <v>542</v>
      </c>
    </row>
    <row r="13" spans="1:6" ht="14.25">
      <c r="A13" s="183">
        <v>609</v>
      </c>
      <c r="B13" s="183">
        <v>17.83</v>
      </c>
      <c r="C13" s="216">
        <v>17.83</v>
      </c>
      <c r="D13" s="216" t="s">
        <v>540</v>
      </c>
      <c r="E13" s="216"/>
      <c r="F13" s="183" t="s">
        <v>542</v>
      </c>
    </row>
    <row r="14" spans="1:6" ht="14.25">
      <c r="A14" s="183">
        <v>610</v>
      </c>
      <c r="B14" s="183">
        <v>20.68</v>
      </c>
      <c r="C14" s="216">
        <v>20.68</v>
      </c>
      <c r="D14" s="216" t="s">
        <v>540</v>
      </c>
      <c r="E14" s="216"/>
      <c r="F14" s="183" t="s">
        <v>542</v>
      </c>
    </row>
    <row r="15" spans="1:6" ht="14.25">
      <c r="A15" s="183">
        <v>611</v>
      </c>
      <c r="B15" s="183">
        <v>20.51</v>
      </c>
      <c r="C15" s="216">
        <v>20.51</v>
      </c>
      <c r="D15" s="216" t="s">
        <v>540</v>
      </c>
      <c r="E15" s="216"/>
      <c r="F15" s="183" t="s">
        <v>542</v>
      </c>
    </row>
    <row r="16" spans="1:6" ht="14.25">
      <c r="A16" s="183">
        <v>612</v>
      </c>
      <c r="B16" s="183">
        <v>37.79</v>
      </c>
      <c r="C16" s="216">
        <v>37.79</v>
      </c>
      <c r="D16" s="216" t="s">
        <v>540</v>
      </c>
      <c r="E16" s="216"/>
      <c r="F16" s="183" t="s">
        <v>544</v>
      </c>
    </row>
    <row r="17" spans="1:6" ht="14.25">
      <c r="A17" s="183">
        <v>613</v>
      </c>
      <c r="B17" s="183">
        <v>16.49</v>
      </c>
      <c r="C17" s="216" t="s">
        <v>540</v>
      </c>
      <c r="D17" s="216">
        <v>16.49</v>
      </c>
      <c r="E17" s="216"/>
      <c r="F17" s="183" t="s">
        <v>545</v>
      </c>
    </row>
    <row r="18" spans="1:6" ht="14.25">
      <c r="A18" s="183">
        <v>614</v>
      </c>
      <c r="B18" s="183">
        <v>6.59</v>
      </c>
      <c r="C18" s="216" t="s">
        <v>540</v>
      </c>
      <c r="D18" s="216" t="s">
        <v>540</v>
      </c>
      <c r="E18" s="216"/>
      <c r="F18" s="183" t="s">
        <v>546</v>
      </c>
    </row>
    <row r="19" spans="1:6" ht="14.25">
      <c r="A19" s="183">
        <v>615</v>
      </c>
      <c r="B19" s="183">
        <v>2.09</v>
      </c>
      <c r="C19" s="216" t="s">
        <v>540</v>
      </c>
      <c r="D19" s="216" t="s">
        <v>540</v>
      </c>
      <c r="E19" s="216"/>
      <c r="F19" s="183" t="s">
        <v>547</v>
      </c>
    </row>
    <row r="20" spans="1:6" ht="14.25">
      <c r="A20" s="183">
        <v>616</v>
      </c>
      <c r="B20" s="183">
        <v>8.44</v>
      </c>
      <c r="C20" s="216" t="s">
        <v>540</v>
      </c>
      <c r="D20" s="216" t="s">
        <v>540</v>
      </c>
      <c r="E20" s="216">
        <v>8.44</v>
      </c>
      <c r="F20" s="183" t="s">
        <v>548</v>
      </c>
    </row>
    <row r="21" spans="1:6" ht="14.25">
      <c r="A21" s="183">
        <v>617</v>
      </c>
      <c r="B21" s="183">
        <v>1.66</v>
      </c>
      <c r="C21" s="216" t="s">
        <v>540</v>
      </c>
      <c r="D21" s="216" t="s">
        <v>540</v>
      </c>
      <c r="E21" s="216"/>
      <c r="F21" s="183" t="s">
        <v>348</v>
      </c>
    </row>
    <row r="22" spans="1:6" ht="14.25">
      <c r="A22" s="183">
        <v>618</v>
      </c>
      <c r="B22" s="183">
        <v>12.13</v>
      </c>
      <c r="C22" s="216" t="s">
        <v>540</v>
      </c>
      <c r="D22" s="216" t="s">
        <v>540</v>
      </c>
      <c r="E22" s="216">
        <v>12.13</v>
      </c>
      <c r="F22" s="183" t="s">
        <v>549</v>
      </c>
    </row>
    <row r="23" spans="1:6" ht="14.25">
      <c r="A23" s="183">
        <v>619</v>
      </c>
      <c r="B23" s="183">
        <v>2.78</v>
      </c>
      <c r="C23" s="216" t="s">
        <v>540</v>
      </c>
      <c r="D23" s="216" t="s">
        <v>540</v>
      </c>
      <c r="E23" s="216"/>
      <c r="F23" s="183" t="s">
        <v>547</v>
      </c>
    </row>
    <row r="24" spans="1:5" ht="14.25">
      <c r="A24" s="183" t="s">
        <v>550</v>
      </c>
      <c r="C24" s="216">
        <f>SUM(C4:C23)</f>
        <v>310.64</v>
      </c>
      <c r="D24" s="216">
        <f>SUM(D4:D23)</f>
        <v>90.73</v>
      </c>
      <c r="E24" s="216">
        <f>SUM(E4:E23)</f>
        <v>20.57</v>
      </c>
    </row>
  </sheetData>
  <sheetProtection/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0.57421875" style="0" bestFit="1" customWidth="1"/>
    <col min="2" max="2" width="11.57421875" style="0" bestFit="1" customWidth="1"/>
    <col min="3" max="5" width="11.57421875" style="0" customWidth="1"/>
    <col min="6" max="6" width="14.28125" style="0" bestFit="1" customWidth="1"/>
    <col min="7" max="7" width="13.57421875" style="0" bestFit="1" customWidth="1"/>
    <col min="8" max="8" width="15.140625" style="0" bestFit="1" customWidth="1"/>
    <col min="9" max="9" width="11.421875" style="0" bestFit="1" customWidth="1"/>
    <col min="10" max="10" width="13.421875" style="0" bestFit="1" customWidth="1"/>
  </cols>
  <sheetData>
    <row r="1" spans="1:10" s="183" customFormat="1" ht="15" thickBot="1">
      <c r="A1" s="200"/>
      <c r="B1" s="201"/>
      <c r="C1" s="201"/>
      <c r="D1" s="201"/>
      <c r="E1" s="201"/>
      <c r="F1" s="202"/>
      <c r="G1" s="202"/>
      <c r="H1" s="202"/>
      <c r="I1" s="202"/>
      <c r="J1" s="2"/>
    </row>
    <row r="2" spans="1:10" ht="24" customHeight="1" thickBot="1" thickTop="1">
      <c r="A2" s="223" t="s">
        <v>322</v>
      </c>
      <c r="B2" s="223"/>
      <c r="C2" s="223"/>
      <c r="D2" s="223"/>
      <c r="E2" s="223"/>
      <c r="F2" s="223"/>
      <c r="G2" s="223"/>
      <c r="H2" s="223"/>
      <c r="I2" s="224"/>
      <c r="J2" s="224"/>
    </row>
    <row r="3" spans="1:10" s="1" customFormat="1" ht="15" thickBot="1" thickTop="1">
      <c r="A3" s="97" t="s">
        <v>92</v>
      </c>
      <c r="B3" s="99" t="s">
        <v>93</v>
      </c>
      <c r="C3" s="67" t="s">
        <v>215</v>
      </c>
      <c r="D3" s="67" t="s">
        <v>216</v>
      </c>
      <c r="E3" s="67" t="s">
        <v>217</v>
      </c>
      <c r="F3" s="99" t="s">
        <v>3</v>
      </c>
      <c r="G3" s="97" t="s">
        <v>228</v>
      </c>
      <c r="H3" s="97" t="s">
        <v>5</v>
      </c>
      <c r="I3" s="97" t="s">
        <v>6</v>
      </c>
      <c r="J3" s="101" t="s">
        <v>7</v>
      </c>
    </row>
    <row r="4" spans="1:9" ht="15" thickTop="1">
      <c r="A4" s="183">
        <v>701</v>
      </c>
      <c r="B4" s="183">
        <v>45.31</v>
      </c>
      <c r="C4" s="183" t="s">
        <v>540</v>
      </c>
      <c r="D4" s="183" t="s">
        <v>540</v>
      </c>
      <c r="F4" s="183" t="s">
        <v>551</v>
      </c>
      <c r="G4" s="1"/>
      <c r="H4" s="1"/>
      <c r="I4" s="1"/>
    </row>
    <row r="5" spans="1:9" ht="14.25">
      <c r="A5" s="183">
        <v>702</v>
      </c>
      <c r="B5" s="183">
        <v>3.17</v>
      </c>
      <c r="C5" s="183" t="s">
        <v>540</v>
      </c>
      <c r="D5" s="183" t="s">
        <v>540</v>
      </c>
      <c r="E5" s="183">
        <v>3.17</v>
      </c>
      <c r="F5" s="183" t="s">
        <v>552</v>
      </c>
      <c r="G5" s="1"/>
      <c r="H5" s="1"/>
      <c r="I5" s="1"/>
    </row>
    <row r="6" spans="1:9" ht="14.25">
      <c r="A6" s="183">
        <v>703</v>
      </c>
      <c r="B6" s="183">
        <v>3.84</v>
      </c>
      <c r="C6" s="183" t="s">
        <v>540</v>
      </c>
      <c r="D6" s="183" t="s">
        <v>540</v>
      </c>
      <c r="E6" s="183">
        <v>3.84</v>
      </c>
      <c r="F6" s="183" t="s">
        <v>553</v>
      </c>
      <c r="G6" s="1"/>
      <c r="H6" s="1"/>
      <c r="I6" s="1"/>
    </row>
    <row r="7" spans="1:9" ht="14.25">
      <c r="A7" s="183">
        <v>704</v>
      </c>
      <c r="B7" s="183">
        <v>1.17</v>
      </c>
      <c r="C7" s="183" t="s">
        <v>540</v>
      </c>
      <c r="D7" s="183" t="s">
        <v>540</v>
      </c>
      <c r="E7" s="183">
        <v>1.17</v>
      </c>
      <c r="F7" s="183" t="s">
        <v>548</v>
      </c>
      <c r="G7" s="1"/>
      <c r="H7" s="1"/>
      <c r="I7" s="1"/>
    </row>
    <row r="8" spans="1:9" ht="14.25">
      <c r="A8" s="183">
        <v>705</v>
      </c>
      <c r="B8" s="183">
        <v>7.8</v>
      </c>
      <c r="C8" s="183" t="s">
        <v>540</v>
      </c>
      <c r="D8" s="183" t="s">
        <v>540</v>
      </c>
      <c r="E8" s="183">
        <v>7.8</v>
      </c>
      <c r="F8" s="183" t="s">
        <v>554</v>
      </c>
      <c r="G8" s="1"/>
      <c r="H8" s="1"/>
      <c r="I8" s="1"/>
    </row>
    <row r="9" spans="1:9" ht="14.25">
      <c r="A9" s="183">
        <v>706</v>
      </c>
      <c r="B9" s="183">
        <v>0.88</v>
      </c>
      <c r="C9" s="183" t="s">
        <v>540</v>
      </c>
      <c r="D9" s="183" t="s">
        <v>540</v>
      </c>
      <c r="E9" s="183">
        <v>0.88</v>
      </c>
      <c r="F9" s="183" t="s">
        <v>549</v>
      </c>
      <c r="G9" s="1"/>
      <c r="H9" s="1"/>
      <c r="I9" s="1"/>
    </row>
    <row r="10" spans="1:9" ht="14.25">
      <c r="A10" s="183">
        <v>707</v>
      </c>
      <c r="B10" s="183">
        <v>0.89</v>
      </c>
      <c r="C10" s="183" t="s">
        <v>540</v>
      </c>
      <c r="D10" s="183" t="s">
        <v>540</v>
      </c>
      <c r="E10" s="183">
        <v>0.89</v>
      </c>
      <c r="F10" s="183" t="s">
        <v>549</v>
      </c>
      <c r="G10" s="1"/>
      <c r="H10" s="1"/>
      <c r="I10" s="1"/>
    </row>
    <row r="11" spans="1:9" ht="14.25">
      <c r="A11" s="183">
        <v>708</v>
      </c>
      <c r="B11" s="183">
        <v>2.95</v>
      </c>
      <c r="C11" s="183" t="s">
        <v>540</v>
      </c>
      <c r="D11" s="183" t="s">
        <v>540</v>
      </c>
      <c r="E11" s="183">
        <v>2.95</v>
      </c>
      <c r="F11" s="183" t="s">
        <v>555</v>
      </c>
      <c r="G11" s="1"/>
      <c r="H11" s="1"/>
      <c r="I11" s="1"/>
    </row>
    <row r="12" spans="1:9" ht="14.25">
      <c r="A12" s="183">
        <v>709</v>
      </c>
      <c r="B12" s="183">
        <v>0.87</v>
      </c>
      <c r="C12" s="183" t="s">
        <v>540</v>
      </c>
      <c r="D12" s="183" t="s">
        <v>540</v>
      </c>
      <c r="F12" s="183" t="s">
        <v>381</v>
      </c>
      <c r="G12" s="1"/>
      <c r="H12" s="1"/>
      <c r="I12" s="1"/>
    </row>
    <row r="13" spans="1:9" ht="14.25">
      <c r="A13" s="183">
        <v>710</v>
      </c>
      <c r="B13" s="183">
        <v>5.36</v>
      </c>
      <c r="C13" s="183" t="s">
        <v>540</v>
      </c>
      <c r="D13" s="183" t="s">
        <v>540</v>
      </c>
      <c r="F13" s="183" t="s">
        <v>419</v>
      </c>
      <c r="G13" s="1"/>
      <c r="H13" s="1"/>
      <c r="I13" s="1"/>
    </row>
    <row r="14" spans="1:9" ht="14.25">
      <c r="A14" s="183">
        <v>711</v>
      </c>
      <c r="B14" s="183">
        <v>3.7</v>
      </c>
      <c r="C14" s="183" t="s">
        <v>540</v>
      </c>
      <c r="D14" s="183" t="s">
        <v>540</v>
      </c>
      <c r="F14" s="183" t="s">
        <v>419</v>
      </c>
      <c r="G14" s="1"/>
      <c r="H14" s="1"/>
      <c r="I14" s="1"/>
    </row>
    <row r="15" spans="1:9" ht="14.25">
      <c r="A15" s="183">
        <v>712</v>
      </c>
      <c r="B15" s="183">
        <v>5.03</v>
      </c>
      <c r="C15" s="183" t="s">
        <v>540</v>
      </c>
      <c r="D15" s="183" t="s">
        <v>540</v>
      </c>
      <c r="F15" s="183" t="s">
        <v>546</v>
      </c>
      <c r="G15" s="1"/>
      <c r="H15" s="1"/>
      <c r="I15" s="1"/>
    </row>
    <row r="16" spans="1:9" ht="14.25">
      <c r="A16" s="183">
        <v>713</v>
      </c>
      <c r="B16" s="183">
        <v>39.73</v>
      </c>
      <c r="C16" s="183" t="s">
        <v>540</v>
      </c>
      <c r="D16" s="183">
        <v>39.73</v>
      </c>
      <c r="F16" s="183" t="s">
        <v>375</v>
      </c>
      <c r="G16" s="1"/>
      <c r="H16" s="1"/>
      <c r="I16" s="1"/>
    </row>
    <row r="17" spans="1:9" ht="14.25">
      <c r="A17" s="183">
        <v>714</v>
      </c>
      <c r="B17" s="183">
        <v>103.74</v>
      </c>
      <c r="C17" s="183">
        <v>103.74</v>
      </c>
      <c r="D17" s="183" t="s">
        <v>540</v>
      </c>
      <c r="F17" s="183" t="s">
        <v>452</v>
      </c>
      <c r="G17" s="1"/>
      <c r="H17" s="1"/>
      <c r="I17" s="1"/>
    </row>
    <row r="18" spans="1:9" ht="14.25">
      <c r="A18" s="183">
        <v>715</v>
      </c>
      <c r="B18" s="183">
        <v>2.55</v>
      </c>
      <c r="D18" s="183" t="s">
        <v>540</v>
      </c>
      <c r="E18" s="183">
        <v>2.55</v>
      </c>
      <c r="F18" s="183" t="s">
        <v>543</v>
      </c>
      <c r="G18" s="1"/>
      <c r="H18" s="1"/>
      <c r="I18" s="1"/>
    </row>
    <row r="19" spans="1:9" ht="14.25">
      <c r="A19" s="183">
        <v>716</v>
      </c>
      <c r="B19" s="183">
        <v>192.92</v>
      </c>
      <c r="C19" s="183">
        <v>192.92</v>
      </c>
      <c r="D19" s="183" t="s">
        <v>540</v>
      </c>
      <c r="F19" s="183" t="s">
        <v>556</v>
      </c>
      <c r="G19" s="1"/>
      <c r="H19" s="1"/>
      <c r="I19" s="1"/>
    </row>
    <row r="20" spans="1:9" ht="14.25">
      <c r="A20" s="183">
        <v>717</v>
      </c>
      <c r="B20" s="183">
        <v>2.09</v>
      </c>
      <c r="C20" s="183" t="s">
        <v>540</v>
      </c>
      <c r="D20" s="183" t="s">
        <v>540</v>
      </c>
      <c r="F20" s="183" t="s">
        <v>547</v>
      </c>
      <c r="G20" s="1"/>
      <c r="H20" s="1"/>
      <c r="I20" s="1"/>
    </row>
    <row r="21" spans="1:9" ht="14.25">
      <c r="A21" s="183">
        <v>718</v>
      </c>
      <c r="B21" s="183">
        <v>16.74</v>
      </c>
      <c r="C21" s="183" t="s">
        <v>540</v>
      </c>
      <c r="D21" s="183">
        <v>16.74</v>
      </c>
      <c r="F21" s="183" t="s">
        <v>545</v>
      </c>
      <c r="G21" s="1"/>
      <c r="H21" s="1"/>
      <c r="I21" s="1"/>
    </row>
    <row r="22" spans="1:6" ht="14.25">
      <c r="A22" s="183">
        <v>719</v>
      </c>
      <c r="B22" s="183">
        <v>2.78</v>
      </c>
      <c r="C22" s="183" t="s">
        <v>540</v>
      </c>
      <c r="D22" s="183" t="s">
        <v>540</v>
      </c>
      <c r="F22" s="183" t="s">
        <v>547</v>
      </c>
    </row>
    <row r="23" spans="1:6" ht="14.25">
      <c r="A23" s="183" t="s">
        <v>550</v>
      </c>
      <c r="C23" s="183">
        <f>SUM(C4:C22)</f>
        <v>296.65999999999997</v>
      </c>
      <c r="D23" s="183">
        <f>SUM(D4:D22)</f>
        <v>56.47</v>
      </c>
      <c r="E23" s="183">
        <f>SUM(E4:E22)</f>
        <v>23.25</v>
      </c>
      <c r="F23" s="183"/>
    </row>
  </sheetData>
  <sheetProtection/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4.7109375" style="0" customWidth="1"/>
    <col min="2" max="2" width="10.00390625" style="0" bestFit="1" customWidth="1"/>
    <col min="3" max="5" width="10.00390625" style="0" customWidth="1"/>
    <col min="6" max="6" width="22.7109375" style="0" bestFit="1" customWidth="1"/>
    <col min="7" max="7" width="14.7109375" style="0" bestFit="1" customWidth="1"/>
  </cols>
  <sheetData>
    <row r="1" ht="14.25">
      <c r="A1" s="2"/>
    </row>
    <row r="2" ht="18" thickBot="1">
      <c r="A2" s="15" t="s">
        <v>83</v>
      </c>
    </row>
    <row r="3" spans="1:7" ht="15" thickBot="1" thickTop="1">
      <c r="A3" s="7" t="s">
        <v>1</v>
      </c>
      <c r="B3" s="7" t="s">
        <v>2</v>
      </c>
      <c r="C3" s="125" t="s">
        <v>215</v>
      </c>
      <c r="D3" s="125" t="s">
        <v>216</v>
      </c>
      <c r="E3" s="125" t="s">
        <v>217</v>
      </c>
      <c r="F3" s="7" t="s">
        <v>3</v>
      </c>
      <c r="G3" s="7" t="s">
        <v>5</v>
      </c>
    </row>
    <row r="4" spans="1:7" ht="15" thickTop="1">
      <c r="A4" s="3" t="s">
        <v>78</v>
      </c>
      <c r="B4" s="3">
        <v>51</v>
      </c>
      <c r="C4" s="3"/>
      <c r="D4" s="3"/>
      <c r="E4" s="3"/>
      <c r="F4" s="3" t="s">
        <v>84</v>
      </c>
      <c r="G4" s="3" t="s">
        <v>85</v>
      </c>
    </row>
    <row r="5" spans="1:7" ht="14.25">
      <c r="A5" s="4"/>
      <c r="B5" s="4">
        <v>21</v>
      </c>
      <c r="C5" s="4">
        <v>21</v>
      </c>
      <c r="D5" s="4"/>
      <c r="E5" s="4"/>
      <c r="F5" s="4" t="s">
        <v>82</v>
      </c>
      <c r="G5" s="4" t="s">
        <v>19</v>
      </c>
    </row>
    <row r="6" spans="1:7" ht="14.25">
      <c r="A6" s="5"/>
      <c r="B6" s="5">
        <v>30</v>
      </c>
      <c r="C6" s="5"/>
      <c r="D6" s="5">
        <v>30</v>
      </c>
      <c r="E6" s="5"/>
      <c r="F6" s="5" t="s">
        <v>86</v>
      </c>
      <c r="G6" s="5" t="s">
        <v>77</v>
      </c>
    </row>
    <row r="7" spans="1:7" ht="14.25">
      <c r="A7" s="5"/>
      <c r="B7" s="5">
        <v>41</v>
      </c>
      <c r="C7" s="5"/>
      <c r="D7" s="5"/>
      <c r="E7" s="5">
        <v>41</v>
      </c>
      <c r="F7" s="5" t="s">
        <v>75</v>
      </c>
      <c r="G7" s="5" t="s">
        <v>77</v>
      </c>
    </row>
    <row r="8" spans="1:7" ht="14.25">
      <c r="A8" s="5"/>
      <c r="B8" s="5">
        <v>39</v>
      </c>
      <c r="C8" s="5"/>
      <c r="D8" s="5"/>
      <c r="E8" s="5">
        <v>39</v>
      </c>
      <c r="F8" s="5" t="s">
        <v>80</v>
      </c>
      <c r="G8" s="5" t="s">
        <v>77</v>
      </c>
    </row>
    <row r="9" spans="1:7" ht="14.25">
      <c r="A9" s="5" t="s">
        <v>81</v>
      </c>
      <c r="B9" s="5">
        <v>36</v>
      </c>
      <c r="C9" s="5"/>
      <c r="D9" s="5">
        <v>36</v>
      </c>
      <c r="E9" s="5"/>
      <c r="F9" s="5" t="s">
        <v>86</v>
      </c>
      <c r="G9" s="5" t="s">
        <v>77</v>
      </c>
    </row>
    <row r="10" spans="1:7" ht="14.25">
      <c r="A10" s="5"/>
      <c r="B10" s="5">
        <v>20</v>
      </c>
      <c r="C10" s="5"/>
      <c r="D10" s="5"/>
      <c r="E10" s="5"/>
      <c r="F10" s="5" t="s">
        <v>40</v>
      </c>
      <c r="G10" s="5" t="s">
        <v>19</v>
      </c>
    </row>
    <row r="11" spans="1:7" ht="14.25">
      <c r="A11" s="5"/>
      <c r="B11" s="5">
        <v>17</v>
      </c>
      <c r="C11" s="5"/>
      <c r="D11" s="5"/>
      <c r="E11" s="5"/>
      <c r="F11" s="5" t="s">
        <v>40</v>
      </c>
      <c r="G11" s="5" t="s">
        <v>19</v>
      </c>
    </row>
    <row r="12" spans="1:7" ht="14.25">
      <c r="A12" s="5"/>
      <c r="B12" s="5">
        <v>32</v>
      </c>
      <c r="C12" s="5">
        <v>32</v>
      </c>
      <c r="D12" s="5"/>
      <c r="E12" s="5"/>
      <c r="F12" s="5" t="s">
        <v>40</v>
      </c>
      <c r="G12" s="5" t="s">
        <v>19</v>
      </c>
    </row>
    <row r="13" spans="1:7" ht="14.25">
      <c r="A13" s="5"/>
      <c r="B13" s="5">
        <v>24</v>
      </c>
      <c r="C13" s="5"/>
      <c r="D13" s="5"/>
      <c r="E13" s="5"/>
      <c r="F13" s="5" t="s">
        <v>87</v>
      </c>
      <c r="G13" s="5" t="s">
        <v>19</v>
      </c>
    </row>
    <row r="14" spans="1:7" ht="14.25">
      <c r="A14" s="5"/>
      <c r="B14" s="5">
        <v>18</v>
      </c>
      <c r="C14" s="5">
        <v>18</v>
      </c>
      <c r="D14" s="5"/>
      <c r="E14" s="5"/>
      <c r="F14" s="5" t="s">
        <v>88</v>
      </c>
      <c r="G14" s="5" t="s">
        <v>77</v>
      </c>
    </row>
    <row r="15" spans="1:7" ht="14.25">
      <c r="A15" s="5"/>
      <c r="B15" s="5">
        <v>18</v>
      </c>
      <c r="C15" s="5"/>
      <c r="D15" s="5"/>
      <c r="E15" s="5">
        <v>18</v>
      </c>
      <c r="F15" s="5" t="s">
        <v>89</v>
      </c>
      <c r="G15" s="5" t="s">
        <v>77</v>
      </c>
    </row>
    <row r="16" spans="1:7" ht="15" thickBot="1">
      <c r="A16" s="5"/>
      <c r="B16" s="5">
        <v>14</v>
      </c>
      <c r="C16" s="5">
        <v>14</v>
      </c>
      <c r="D16" s="5"/>
      <c r="E16" s="5"/>
      <c r="F16" s="5" t="s">
        <v>75</v>
      </c>
      <c r="G16" s="5" t="s">
        <v>77</v>
      </c>
    </row>
    <row r="17" spans="1:7" ht="15" thickBot="1" thickTop="1">
      <c r="A17" s="8" t="s">
        <v>28</v>
      </c>
      <c r="B17" s="9">
        <f>SUM(B4:B16)</f>
        <v>361</v>
      </c>
      <c r="C17" s="9">
        <f>SUM(C4:C16)</f>
        <v>85</v>
      </c>
      <c r="D17" s="9">
        <f>SUM(D4:D16)</f>
        <v>66</v>
      </c>
      <c r="E17" s="9">
        <f>SUM(E4:E16)</f>
        <v>98</v>
      </c>
      <c r="F17" s="9"/>
      <c r="G17" s="9"/>
    </row>
    <row r="18" spans="1:5" ht="15" thickTop="1">
      <c r="A18" t="s">
        <v>576</v>
      </c>
      <c r="C18">
        <f>C17/2</f>
        <v>42.5</v>
      </c>
      <c r="D18" s="183">
        <f>D17/2</f>
        <v>33</v>
      </c>
      <c r="E18" s="183">
        <f>E17/2</f>
        <v>49</v>
      </c>
    </row>
    <row r="19" spans="1:6" ht="14.25">
      <c r="A19" t="s">
        <v>303</v>
      </c>
      <c r="F19" s="1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3">
      <selection activeCell="G25" sqref="G25"/>
    </sheetView>
  </sheetViews>
  <sheetFormatPr defaultColWidth="9.140625" defaultRowHeight="15"/>
  <cols>
    <col min="1" max="1" width="11.140625" style="123" bestFit="1" customWidth="1"/>
    <col min="2" max="2" width="8.7109375" style="0" bestFit="1" customWidth="1"/>
    <col min="3" max="3" width="17.8515625" style="1" bestFit="1" customWidth="1"/>
    <col min="4" max="4" width="11.7109375" style="111" bestFit="1" customWidth="1"/>
    <col min="5" max="7" width="11.7109375" style="111" customWidth="1"/>
    <col min="8" max="8" width="11.7109375" style="124" bestFit="1" customWidth="1"/>
    <col min="9" max="9" width="15.140625" style="1" bestFit="1" customWidth="1"/>
    <col min="10" max="10" width="13.00390625" style="1" bestFit="1" customWidth="1"/>
    <col min="11" max="11" width="15.57421875" style="1" customWidth="1"/>
  </cols>
  <sheetData>
    <row r="1" spans="1:11" ht="18" thickBot="1" thickTop="1">
      <c r="A1" s="225" t="s">
        <v>226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2" spans="1:11" ht="15" thickBot="1" thickTop="1">
      <c r="A2" s="97" t="s">
        <v>92</v>
      </c>
      <c r="B2" s="98" t="s">
        <v>227</v>
      </c>
      <c r="C2" s="97" t="s">
        <v>3</v>
      </c>
      <c r="D2" s="99" t="s">
        <v>93</v>
      </c>
      <c r="E2" s="67" t="s">
        <v>215</v>
      </c>
      <c r="F2" s="67" t="s">
        <v>216</v>
      </c>
      <c r="G2" s="67" t="s">
        <v>217</v>
      </c>
      <c r="H2" s="100" t="s">
        <v>228</v>
      </c>
      <c r="I2" s="97" t="s">
        <v>5</v>
      </c>
      <c r="J2" s="97" t="s">
        <v>6</v>
      </c>
      <c r="K2" s="101" t="s">
        <v>7</v>
      </c>
    </row>
    <row r="3" spans="1:14" ht="15" thickTop="1">
      <c r="A3" s="102" t="s">
        <v>229</v>
      </c>
      <c r="B3" s="18" t="s">
        <v>230</v>
      </c>
      <c r="C3" s="4" t="s">
        <v>231</v>
      </c>
      <c r="D3" s="103">
        <v>85.4</v>
      </c>
      <c r="E3" s="228" t="s">
        <v>232</v>
      </c>
      <c r="F3" s="229"/>
      <c r="G3" s="230"/>
      <c r="H3" s="104">
        <v>3.09</v>
      </c>
      <c r="I3" s="4" t="s">
        <v>19</v>
      </c>
      <c r="J3" s="4"/>
      <c r="K3" s="4"/>
      <c r="L3" t="s">
        <v>233</v>
      </c>
      <c r="N3" t="s">
        <v>234</v>
      </c>
    </row>
    <row r="4" spans="1:14" ht="14.25">
      <c r="A4" s="102" t="s">
        <v>235</v>
      </c>
      <c r="B4" s="102"/>
      <c r="C4" s="4" t="s">
        <v>87</v>
      </c>
      <c r="D4" s="103">
        <v>11.9</v>
      </c>
      <c r="E4" s="231"/>
      <c r="F4" s="232"/>
      <c r="G4" s="233"/>
      <c r="H4" s="104">
        <v>3.11</v>
      </c>
      <c r="I4" s="4" t="s">
        <v>19</v>
      </c>
      <c r="J4" s="4"/>
      <c r="K4" s="4"/>
      <c r="L4" t="s">
        <v>233</v>
      </c>
      <c r="N4" t="s">
        <v>234</v>
      </c>
    </row>
    <row r="5" spans="1:14" ht="14.25">
      <c r="A5" s="102" t="s">
        <v>236</v>
      </c>
      <c r="B5" s="102" t="s">
        <v>237</v>
      </c>
      <c r="C5" s="4" t="s">
        <v>231</v>
      </c>
      <c r="D5" s="103">
        <v>20.2</v>
      </c>
      <c r="E5" s="231"/>
      <c r="F5" s="232"/>
      <c r="G5" s="233"/>
      <c r="H5" s="104">
        <v>3.09</v>
      </c>
      <c r="I5" s="4" t="s">
        <v>238</v>
      </c>
      <c r="J5" s="4"/>
      <c r="K5" s="4"/>
      <c r="L5" t="s">
        <v>239</v>
      </c>
      <c r="N5" t="s">
        <v>234</v>
      </c>
    </row>
    <row r="6" spans="1:14" ht="14.25">
      <c r="A6" s="102" t="s">
        <v>101</v>
      </c>
      <c r="B6" s="102" t="s">
        <v>240</v>
      </c>
      <c r="C6" s="4" t="s">
        <v>87</v>
      </c>
      <c r="D6" s="103">
        <v>20.8</v>
      </c>
      <c r="E6" s="231"/>
      <c r="F6" s="232"/>
      <c r="G6" s="233"/>
      <c r="H6" s="104">
        <v>3.15</v>
      </c>
      <c r="I6" s="4" t="s">
        <v>19</v>
      </c>
      <c r="J6" s="4"/>
      <c r="K6" s="4"/>
      <c r="L6" t="s">
        <v>220</v>
      </c>
      <c r="N6" t="s">
        <v>234</v>
      </c>
    </row>
    <row r="7" spans="1:12" ht="14.25">
      <c r="A7" s="102" t="s">
        <v>241</v>
      </c>
      <c r="B7" s="102" t="s">
        <v>242</v>
      </c>
      <c r="C7" s="4" t="s">
        <v>243</v>
      </c>
      <c r="D7" s="103">
        <v>20.1</v>
      </c>
      <c r="E7" s="231"/>
      <c r="F7" s="232"/>
      <c r="G7" s="233"/>
      <c r="H7" s="104">
        <v>3.15</v>
      </c>
      <c r="I7" s="4" t="s">
        <v>244</v>
      </c>
      <c r="J7" s="4"/>
      <c r="K7" s="4"/>
      <c r="L7" t="s">
        <v>245</v>
      </c>
    </row>
    <row r="8" spans="1:12" ht="14.25">
      <c r="A8" s="102" t="s">
        <v>246</v>
      </c>
      <c r="B8" s="102" t="s">
        <v>247</v>
      </c>
      <c r="C8" s="4" t="s">
        <v>248</v>
      </c>
      <c r="D8" s="103">
        <v>20.8</v>
      </c>
      <c r="E8" s="231"/>
      <c r="F8" s="232"/>
      <c r="G8" s="233"/>
      <c r="H8" s="104">
        <v>3.15</v>
      </c>
      <c r="I8" s="4" t="s">
        <v>38</v>
      </c>
      <c r="J8" s="4"/>
      <c r="K8" s="4"/>
      <c r="L8" t="s">
        <v>245</v>
      </c>
    </row>
    <row r="9" spans="1:12" ht="14.25">
      <c r="A9" s="102" t="s">
        <v>249</v>
      </c>
      <c r="B9" s="102" t="s">
        <v>250</v>
      </c>
      <c r="C9" s="4" t="s">
        <v>248</v>
      </c>
      <c r="D9" s="103">
        <v>20.6</v>
      </c>
      <c r="E9" s="231"/>
      <c r="F9" s="232"/>
      <c r="G9" s="233"/>
      <c r="H9" s="104">
        <v>3.15</v>
      </c>
      <c r="I9" s="4" t="s">
        <v>38</v>
      </c>
      <c r="J9" s="4"/>
      <c r="K9" s="4"/>
      <c r="L9" t="s">
        <v>245</v>
      </c>
    </row>
    <row r="10" spans="1:12" ht="15" thickBot="1">
      <c r="A10" s="102" t="s">
        <v>251</v>
      </c>
      <c r="B10" s="102" t="s">
        <v>252</v>
      </c>
      <c r="C10" s="4" t="s">
        <v>243</v>
      </c>
      <c r="D10" s="103">
        <v>19.5</v>
      </c>
      <c r="E10" s="234"/>
      <c r="F10" s="235"/>
      <c r="G10" s="236"/>
      <c r="H10" s="104">
        <v>3.15</v>
      </c>
      <c r="I10" s="4" t="s">
        <v>253</v>
      </c>
      <c r="J10" s="4"/>
      <c r="K10" s="4"/>
      <c r="L10" t="s">
        <v>245</v>
      </c>
    </row>
    <row r="11" spans="1:11" ht="15" thickBot="1" thickTop="1">
      <c r="A11" s="105" t="s">
        <v>28</v>
      </c>
      <c r="B11" s="106"/>
      <c r="C11" s="106"/>
      <c r="D11" s="107">
        <f>SUM(D3:D10)</f>
        <v>219.3</v>
      </c>
      <c r="E11" s="107"/>
      <c r="F11" s="107"/>
      <c r="G11" s="107"/>
      <c r="H11" s="106"/>
      <c r="I11" s="106"/>
      <c r="J11" s="106"/>
      <c r="K11" s="106"/>
    </row>
    <row r="12" spans="1:11" ht="15" thickTop="1">
      <c r="A12"/>
      <c r="C12"/>
      <c r="D12"/>
      <c r="E12"/>
      <c r="F12"/>
      <c r="G12"/>
      <c r="H12"/>
      <c r="I12"/>
      <c r="J12"/>
      <c r="K12"/>
    </row>
    <row r="13" spans="1:11" ht="14.25">
      <c r="A13"/>
      <c r="C13"/>
      <c r="D13"/>
      <c r="E13"/>
      <c r="F13"/>
      <c r="G13"/>
      <c r="H13"/>
      <c r="I13"/>
      <c r="J13"/>
      <c r="K13"/>
    </row>
    <row r="14" spans="1:11" ht="14.25">
      <c r="A14"/>
      <c r="C14"/>
      <c r="D14"/>
      <c r="E14"/>
      <c r="F14"/>
      <c r="G14"/>
      <c r="H14"/>
      <c r="I14"/>
      <c r="J14"/>
      <c r="K14"/>
    </row>
    <row r="15" spans="1:11" ht="15" thickBot="1">
      <c r="A15"/>
      <c r="C15"/>
      <c r="D15"/>
      <c r="E15"/>
      <c r="F15"/>
      <c r="G15"/>
      <c r="H15"/>
      <c r="I15"/>
      <c r="J15"/>
      <c r="K15"/>
    </row>
    <row r="16" spans="1:11" ht="18" thickBot="1" thickTop="1">
      <c r="A16" s="225" t="s">
        <v>254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7"/>
    </row>
    <row r="17" spans="1:11" ht="15" thickBot="1" thickTop="1">
      <c r="A17" s="97" t="s">
        <v>92</v>
      </c>
      <c r="B17" s="98" t="s">
        <v>227</v>
      </c>
      <c r="C17" s="97" t="s">
        <v>3</v>
      </c>
      <c r="D17" s="99" t="s">
        <v>93</v>
      </c>
      <c r="E17" s="67" t="s">
        <v>215</v>
      </c>
      <c r="F17" s="67" t="s">
        <v>216</v>
      </c>
      <c r="G17" s="67" t="s">
        <v>217</v>
      </c>
      <c r="H17" s="100" t="s">
        <v>228</v>
      </c>
      <c r="I17" s="97" t="s">
        <v>5</v>
      </c>
      <c r="J17" s="97" t="s">
        <v>6</v>
      </c>
      <c r="K17" s="101" t="s">
        <v>7</v>
      </c>
    </row>
    <row r="18" spans="1:14" ht="15" thickTop="1">
      <c r="A18" s="102" t="s">
        <v>255</v>
      </c>
      <c r="B18" s="102" t="s">
        <v>256</v>
      </c>
      <c r="C18" s="4" t="s">
        <v>163</v>
      </c>
      <c r="D18" s="103">
        <v>2.6</v>
      </c>
      <c r="E18" s="103">
        <f>D18/2</f>
        <v>1.3</v>
      </c>
      <c r="F18" s="103"/>
      <c r="G18" s="103"/>
      <c r="H18" s="104">
        <v>2.33</v>
      </c>
      <c r="I18" s="4" t="s">
        <v>238</v>
      </c>
      <c r="J18" s="4"/>
      <c r="K18" s="4"/>
      <c r="L18" t="s">
        <v>257</v>
      </c>
      <c r="N18" s="108" t="s">
        <v>258</v>
      </c>
    </row>
    <row r="19" spans="1:14" ht="14.25">
      <c r="A19" s="102" t="s">
        <v>259</v>
      </c>
      <c r="B19" s="102" t="s">
        <v>260</v>
      </c>
      <c r="C19" s="4" t="s">
        <v>75</v>
      </c>
      <c r="D19" s="103">
        <v>28.5</v>
      </c>
      <c r="E19" s="103">
        <f aca="true" t="shared" si="0" ref="E19:E32">D19/2</f>
        <v>14.25</v>
      </c>
      <c r="F19" s="103"/>
      <c r="G19" s="103"/>
      <c r="H19" s="104" t="s">
        <v>261</v>
      </c>
      <c r="I19" s="4" t="s">
        <v>19</v>
      </c>
      <c r="J19" s="4"/>
      <c r="K19" s="109" t="s">
        <v>262</v>
      </c>
      <c r="L19" s="110" t="s">
        <v>257</v>
      </c>
      <c r="N19" s="108" t="s">
        <v>258</v>
      </c>
    </row>
    <row r="20" spans="1:14" ht="14.25">
      <c r="A20" s="102" t="s">
        <v>263</v>
      </c>
      <c r="B20" s="102"/>
      <c r="C20" s="4" t="s">
        <v>46</v>
      </c>
      <c r="D20" s="103">
        <v>2.4</v>
      </c>
      <c r="F20" s="103">
        <f>D20/2</f>
        <v>1.2</v>
      </c>
      <c r="G20" s="103"/>
      <c r="H20" s="104">
        <v>3.15</v>
      </c>
      <c r="I20" s="4" t="s">
        <v>238</v>
      </c>
      <c r="J20" s="4"/>
      <c r="K20" s="4"/>
      <c r="L20" t="s">
        <v>264</v>
      </c>
      <c r="N20" s="108"/>
    </row>
    <row r="21" spans="1:14" ht="14.25">
      <c r="A21" s="102" t="s">
        <v>265</v>
      </c>
      <c r="B21" s="102" t="s">
        <v>266</v>
      </c>
      <c r="C21" s="4" t="s">
        <v>24</v>
      </c>
      <c r="D21" s="103">
        <v>4</v>
      </c>
      <c r="F21" s="103">
        <f>D21/2</f>
        <v>2</v>
      </c>
      <c r="G21" s="103"/>
      <c r="H21" s="104">
        <v>3.11</v>
      </c>
      <c r="I21" s="4" t="s">
        <v>19</v>
      </c>
      <c r="J21" s="4" t="s">
        <v>267</v>
      </c>
      <c r="K21" s="4"/>
      <c r="L21" t="s">
        <v>257</v>
      </c>
      <c r="N21" s="108" t="s">
        <v>258</v>
      </c>
    </row>
    <row r="22" spans="1:14" ht="14.25">
      <c r="A22" s="102" t="s">
        <v>268</v>
      </c>
      <c r="B22" s="102" t="s">
        <v>269</v>
      </c>
      <c r="C22" s="4" t="s">
        <v>87</v>
      </c>
      <c r="D22" s="103">
        <v>12.1</v>
      </c>
      <c r="E22" s="103"/>
      <c r="F22" s="103"/>
      <c r="G22" s="103"/>
      <c r="H22" s="104">
        <v>2.35</v>
      </c>
      <c r="I22" s="4" t="s">
        <v>19</v>
      </c>
      <c r="J22" s="4"/>
      <c r="K22" s="4" t="s">
        <v>262</v>
      </c>
      <c r="L22" t="s">
        <v>220</v>
      </c>
      <c r="N22" s="108" t="s">
        <v>234</v>
      </c>
    </row>
    <row r="23" spans="1:14" ht="14.25">
      <c r="A23" s="102" t="s">
        <v>270</v>
      </c>
      <c r="B23" s="102"/>
      <c r="C23" s="4" t="s">
        <v>75</v>
      </c>
      <c r="D23" s="103">
        <v>26.1</v>
      </c>
      <c r="E23" s="103">
        <f t="shared" si="0"/>
        <v>13.05</v>
      </c>
      <c r="F23" s="103"/>
      <c r="G23" s="103"/>
      <c r="H23" s="104">
        <v>3.12</v>
      </c>
      <c r="I23" s="4" t="s">
        <v>19</v>
      </c>
      <c r="J23" s="4"/>
      <c r="K23" s="4"/>
      <c r="L23" t="s">
        <v>257</v>
      </c>
      <c r="N23" s="108" t="s">
        <v>258</v>
      </c>
    </row>
    <row r="24" spans="1:14" ht="14.25">
      <c r="A24" s="102" t="s">
        <v>271</v>
      </c>
      <c r="B24" s="102"/>
      <c r="C24" s="4" t="s">
        <v>272</v>
      </c>
      <c r="D24" s="103">
        <v>6.7</v>
      </c>
      <c r="E24" s="103"/>
      <c r="F24" s="103"/>
      <c r="G24" s="103">
        <f>D24/2</f>
        <v>3.35</v>
      </c>
      <c r="H24" s="104">
        <v>2.35</v>
      </c>
      <c r="I24" s="4" t="s">
        <v>238</v>
      </c>
      <c r="J24" s="4" t="s">
        <v>273</v>
      </c>
      <c r="K24" s="4"/>
      <c r="L24" t="s">
        <v>257</v>
      </c>
      <c r="N24" s="108" t="s">
        <v>258</v>
      </c>
    </row>
    <row r="25" spans="1:14" ht="14.25">
      <c r="A25" s="102" t="s">
        <v>274</v>
      </c>
      <c r="B25" s="102" t="s">
        <v>275</v>
      </c>
      <c r="C25" s="4" t="s">
        <v>87</v>
      </c>
      <c r="D25" s="103">
        <v>123.2</v>
      </c>
      <c r="E25" s="103"/>
      <c r="F25" s="103"/>
      <c r="G25" s="103"/>
      <c r="H25" s="104" t="s">
        <v>276</v>
      </c>
      <c r="I25" s="4" t="s">
        <v>19</v>
      </c>
      <c r="J25" s="4"/>
      <c r="K25" s="109" t="s">
        <v>262</v>
      </c>
      <c r="L25" s="110" t="s">
        <v>220</v>
      </c>
      <c r="N25" s="112" t="s">
        <v>234</v>
      </c>
    </row>
    <row r="26" spans="1:14" ht="14.25">
      <c r="A26" s="102" t="s">
        <v>277</v>
      </c>
      <c r="B26" s="102" t="s">
        <v>278</v>
      </c>
      <c r="C26" s="4" t="s">
        <v>231</v>
      </c>
      <c r="D26" s="103">
        <v>33.9</v>
      </c>
      <c r="E26" s="103">
        <f t="shared" si="0"/>
        <v>16.95</v>
      </c>
      <c r="F26" s="103"/>
      <c r="G26" s="103"/>
      <c r="H26" s="104">
        <v>3.09</v>
      </c>
      <c r="I26" s="4" t="s">
        <v>19</v>
      </c>
      <c r="J26" s="4"/>
      <c r="K26" s="4"/>
      <c r="L26" t="s">
        <v>220</v>
      </c>
      <c r="N26" s="108" t="s">
        <v>258</v>
      </c>
    </row>
    <row r="27" spans="1:14" ht="14.25">
      <c r="A27" s="102" t="s">
        <v>279</v>
      </c>
      <c r="B27" s="102" t="s">
        <v>280</v>
      </c>
      <c r="C27" s="4" t="s">
        <v>231</v>
      </c>
      <c r="D27" s="103">
        <v>32.8</v>
      </c>
      <c r="E27" s="103">
        <f t="shared" si="0"/>
        <v>16.4</v>
      </c>
      <c r="F27" s="103"/>
      <c r="G27" s="103"/>
      <c r="H27" s="104">
        <v>3.09</v>
      </c>
      <c r="I27" s="4" t="s">
        <v>19</v>
      </c>
      <c r="J27" s="4"/>
      <c r="K27" s="4"/>
      <c r="L27" t="s">
        <v>257</v>
      </c>
      <c r="N27" s="108" t="s">
        <v>258</v>
      </c>
    </row>
    <row r="28" spans="1:14" ht="14.25">
      <c r="A28" s="102" t="s">
        <v>281</v>
      </c>
      <c r="B28" s="102" t="s">
        <v>282</v>
      </c>
      <c r="C28" s="4" t="s">
        <v>231</v>
      </c>
      <c r="D28" s="103">
        <v>22</v>
      </c>
      <c r="E28" s="103"/>
      <c r="F28" s="103"/>
      <c r="G28" s="103"/>
      <c r="H28" s="104">
        <v>3.09</v>
      </c>
      <c r="I28" s="4" t="s">
        <v>19</v>
      </c>
      <c r="J28" s="4"/>
      <c r="K28" s="4"/>
      <c r="L28" t="s">
        <v>283</v>
      </c>
      <c r="N28" s="113" t="s">
        <v>234</v>
      </c>
    </row>
    <row r="29" spans="1:14" ht="14.25">
      <c r="A29" s="102" t="s">
        <v>284</v>
      </c>
      <c r="B29" s="102" t="s">
        <v>285</v>
      </c>
      <c r="C29" s="4" t="s">
        <v>40</v>
      </c>
      <c r="D29" s="103">
        <v>23</v>
      </c>
      <c r="E29" s="103">
        <f t="shared" si="0"/>
        <v>11.5</v>
      </c>
      <c r="F29" s="103"/>
      <c r="G29" s="103"/>
      <c r="H29" s="104">
        <v>3.09</v>
      </c>
      <c r="I29" s="4" t="s">
        <v>19</v>
      </c>
      <c r="J29" s="4"/>
      <c r="K29" s="4"/>
      <c r="L29" t="s">
        <v>286</v>
      </c>
      <c r="N29" s="113" t="s">
        <v>258</v>
      </c>
    </row>
    <row r="30" spans="1:14" ht="14.25">
      <c r="A30" s="102" t="s">
        <v>287</v>
      </c>
      <c r="B30" s="102" t="s">
        <v>288</v>
      </c>
      <c r="C30" s="4" t="s">
        <v>231</v>
      </c>
      <c r="D30" s="103">
        <v>41.9</v>
      </c>
      <c r="E30" s="103">
        <f t="shared" si="0"/>
        <v>20.95</v>
      </c>
      <c r="F30" s="103"/>
      <c r="G30" s="103"/>
      <c r="H30" s="104">
        <v>3.1</v>
      </c>
      <c r="I30" s="4" t="s">
        <v>19</v>
      </c>
      <c r="J30" s="4"/>
      <c r="K30" s="4"/>
      <c r="L30" t="s">
        <v>286</v>
      </c>
      <c r="N30" s="113" t="s">
        <v>258</v>
      </c>
    </row>
    <row r="31" spans="1:14" ht="14.25">
      <c r="A31" s="102" t="s">
        <v>289</v>
      </c>
      <c r="B31" s="102" t="s">
        <v>290</v>
      </c>
      <c r="C31" s="4" t="s">
        <v>40</v>
      </c>
      <c r="D31" s="103">
        <v>13.6</v>
      </c>
      <c r="E31" s="103">
        <f t="shared" si="0"/>
        <v>6.8</v>
      </c>
      <c r="F31" s="103"/>
      <c r="G31" s="103"/>
      <c r="H31" s="104">
        <v>3.08</v>
      </c>
      <c r="I31" s="4" t="s">
        <v>19</v>
      </c>
      <c r="J31" s="4"/>
      <c r="K31" s="4"/>
      <c r="L31" t="s">
        <v>220</v>
      </c>
      <c r="N31" s="113" t="s">
        <v>258</v>
      </c>
    </row>
    <row r="32" spans="1:14" ht="14.25">
      <c r="A32" s="102" t="s">
        <v>291</v>
      </c>
      <c r="B32" s="102"/>
      <c r="C32" s="4" t="s">
        <v>292</v>
      </c>
      <c r="D32" s="103">
        <v>3.2</v>
      </c>
      <c r="E32" s="103">
        <f t="shared" si="0"/>
        <v>1.6</v>
      </c>
      <c r="F32" s="103"/>
      <c r="G32" s="103"/>
      <c r="H32" s="104">
        <v>3.08</v>
      </c>
      <c r="I32" s="4" t="s">
        <v>19</v>
      </c>
      <c r="J32" s="4"/>
      <c r="K32" s="4"/>
      <c r="L32" t="s">
        <v>220</v>
      </c>
      <c r="N32" s="113" t="s">
        <v>258</v>
      </c>
    </row>
    <row r="33" spans="1:14" ht="14.25">
      <c r="A33" s="102" t="s">
        <v>293</v>
      </c>
      <c r="B33" s="102"/>
      <c r="C33" s="4" t="s">
        <v>9</v>
      </c>
      <c r="D33" s="103">
        <v>4.8</v>
      </c>
      <c r="E33" s="103"/>
      <c r="F33" s="103"/>
      <c r="G33" s="103">
        <f>D33/2</f>
        <v>2.4</v>
      </c>
      <c r="H33" s="104">
        <v>3.08</v>
      </c>
      <c r="I33" s="4" t="s">
        <v>238</v>
      </c>
      <c r="J33" s="4" t="s">
        <v>294</v>
      </c>
      <c r="K33" s="4"/>
      <c r="L33" t="s">
        <v>220</v>
      </c>
      <c r="N33" s="113" t="s">
        <v>258</v>
      </c>
    </row>
    <row r="34" spans="1:14" ht="14.25">
      <c r="A34" s="102" t="s">
        <v>295</v>
      </c>
      <c r="B34" s="102" t="s">
        <v>296</v>
      </c>
      <c r="C34" s="4" t="s">
        <v>297</v>
      </c>
      <c r="D34" s="103">
        <v>13.2</v>
      </c>
      <c r="E34" s="103">
        <f>D34/2</f>
        <v>6.6</v>
      </c>
      <c r="F34" s="103"/>
      <c r="G34" s="103"/>
      <c r="H34" s="104">
        <v>3.08</v>
      </c>
      <c r="I34" s="114"/>
      <c r="J34" s="4"/>
      <c r="K34" s="4"/>
      <c r="L34" t="s">
        <v>298</v>
      </c>
      <c r="N34" s="113" t="s">
        <v>258</v>
      </c>
    </row>
    <row r="35" spans="1:14" ht="14.25">
      <c r="A35" s="102" t="s">
        <v>299</v>
      </c>
      <c r="B35" s="102"/>
      <c r="C35" s="4" t="s">
        <v>292</v>
      </c>
      <c r="D35" s="103">
        <v>3.3</v>
      </c>
      <c r="E35" s="103">
        <f>D35/2</f>
        <v>1.65</v>
      </c>
      <c r="F35" s="103"/>
      <c r="G35" s="103"/>
      <c r="H35" s="104">
        <v>3.08</v>
      </c>
      <c r="I35" s="114"/>
      <c r="J35" s="4"/>
      <c r="K35" s="4"/>
      <c r="L35" t="s">
        <v>298</v>
      </c>
      <c r="N35" s="113" t="s">
        <v>258</v>
      </c>
    </row>
    <row r="36" spans="1:14" ht="14.25">
      <c r="A36" s="102" t="s">
        <v>300</v>
      </c>
      <c r="B36" s="102"/>
      <c r="C36" s="4" t="s">
        <v>9</v>
      </c>
      <c r="D36" s="103">
        <v>4.7</v>
      </c>
      <c r="F36" s="103"/>
      <c r="G36" s="103">
        <f>D36/2</f>
        <v>2.35</v>
      </c>
      <c r="H36" s="104">
        <v>3.08</v>
      </c>
      <c r="I36" s="4" t="s">
        <v>238</v>
      </c>
      <c r="J36" s="4" t="s">
        <v>294</v>
      </c>
      <c r="K36" s="4"/>
      <c r="L36" t="s">
        <v>298</v>
      </c>
      <c r="N36" s="113" t="s">
        <v>258</v>
      </c>
    </row>
    <row r="37" spans="1:14" ht="15" thickBot="1">
      <c r="A37" s="115" t="s">
        <v>301</v>
      </c>
      <c r="B37" s="115"/>
      <c r="C37" s="5" t="s">
        <v>24</v>
      </c>
      <c r="D37" s="116">
        <v>72.8</v>
      </c>
      <c r="F37" s="103">
        <f>D37/2</f>
        <v>36.4</v>
      </c>
      <c r="G37" s="116"/>
      <c r="H37" s="117">
        <v>2.28</v>
      </c>
      <c r="I37" s="5" t="s">
        <v>238</v>
      </c>
      <c r="J37" s="5" t="s">
        <v>267</v>
      </c>
      <c r="K37" s="118" t="s">
        <v>302</v>
      </c>
      <c r="L37" s="119" t="s">
        <v>257</v>
      </c>
      <c r="N37" s="112" t="s">
        <v>258</v>
      </c>
    </row>
    <row r="38" spans="1:11" ht="15" thickBot="1">
      <c r="A38" s="120" t="s">
        <v>28</v>
      </c>
      <c r="B38" s="65"/>
      <c r="C38" s="65"/>
      <c r="D38" s="121">
        <f>SUM(D18:D37)</f>
        <v>474.8</v>
      </c>
      <c r="E38" s="121">
        <f>SUM(E18:E37)</f>
        <v>111.04999999999998</v>
      </c>
      <c r="F38" s="121">
        <f>SUM(F18:F37)</f>
        <v>39.6</v>
      </c>
      <c r="G38" s="121">
        <f>SUM(G18:G37)</f>
        <v>8.1</v>
      </c>
      <c r="H38" s="65"/>
      <c r="I38" s="65"/>
      <c r="J38" s="65"/>
      <c r="K38" s="122"/>
    </row>
    <row r="39" spans="1:11" ht="14.25">
      <c r="A39"/>
      <c r="C39"/>
      <c r="D39"/>
      <c r="E39"/>
      <c r="F39"/>
      <c r="G39"/>
      <c r="H39"/>
      <c r="I39"/>
      <c r="J39"/>
      <c r="K39"/>
    </row>
    <row r="40" spans="1:11" ht="14.25">
      <c r="A40"/>
      <c r="C40"/>
      <c r="D40"/>
      <c r="E40"/>
      <c r="F40"/>
      <c r="G40"/>
      <c r="H40"/>
      <c r="I40"/>
      <c r="J40"/>
      <c r="K40"/>
    </row>
    <row r="41" spans="1:11" ht="14.25">
      <c r="A41" t="s">
        <v>303</v>
      </c>
      <c r="C41"/>
      <c r="D41"/>
      <c r="E41"/>
      <c r="F41"/>
      <c r="G41"/>
      <c r="H41"/>
      <c r="I41"/>
      <c r="J41"/>
      <c r="K41"/>
    </row>
    <row r="42" spans="1:11" ht="14.25">
      <c r="A42"/>
      <c r="C42"/>
      <c r="D42"/>
      <c r="E42"/>
      <c r="F42"/>
      <c r="G42"/>
      <c r="H42"/>
      <c r="I42"/>
      <c r="J42"/>
      <c r="K42"/>
    </row>
    <row r="43" spans="1:11" ht="14.25">
      <c r="A43"/>
      <c r="C43"/>
      <c r="D43"/>
      <c r="E43"/>
      <c r="F43"/>
      <c r="G43"/>
      <c r="H43"/>
      <c r="I43"/>
      <c r="J43"/>
      <c r="K43"/>
    </row>
    <row r="44" spans="1:11" ht="14.25">
      <c r="A44"/>
      <c r="C44"/>
      <c r="D44"/>
      <c r="E44"/>
      <c r="F44"/>
      <c r="G44"/>
      <c r="H44"/>
      <c r="I44"/>
      <c r="J44"/>
      <c r="K44"/>
    </row>
    <row r="45" spans="1:11" ht="14.25">
      <c r="A45"/>
      <c r="C45"/>
      <c r="D45"/>
      <c r="E45"/>
      <c r="F45"/>
      <c r="G45"/>
      <c r="H45"/>
      <c r="I45"/>
      <c r="J45"/>
      <c r="K45"/>
    </row>
    <row r="46" spans="1:11" ht="14.25">
      <c r="A46"/>
      <c r="C46"/>
      <c r="D46"/>
      <c r="E46"/>
      <c r="F46"/>
      <c r="G46"/>
      <c r="H46"/>
      <c r="I46"/>
      <c r="J46"/>
      <c r="K46"/>
    </row>
    <row r="47" spans="1:11" ht="14.25">
      <c r="A47"/>
      <c r="C47"/>
      <c r="D47"/>
      <c r="E47"/>
      <c r="F47"/>
      <c r="G47"/>
      <c r="H47"/>
      <c r="I47"/>
      <c r="J47"/>
      <c r="K47"/>
    </row>
    <row r="48" spans="1:11" ht="14.25">
      <c r="A48"/>
      <c r="C48"/>
      <c r="D48"/>
      <c r="E48"/>
      <c r="F48"/>
      <c r="G48"/>
      <c r="H48"/>
      <c r="I48"/>
      <c r="J48"/>
      <c r="K48"/>
    </row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</sheetData>
  <mergeCells count="3">
    <mergeCell ref="A1:K1"/>
    <mergeCell ref="E3:G10"/>
    <mergeCell ref="A16:K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30" sqref="A30"/>
    </sheetView>
  </sheetViews>
  <sheetFormatPr defaultColWidth="9.140625" defaultRowHeight="15"/>
  <cols>
    <col min="3" max="3" width="17.28125" style="0" customWidth="1"/>
    <col min="4" max="7" width="13.28125" style="0" customWidth="1"/>
    <col min="9" max="9" width="14.28125" style="0" customWidth="1"/>
    <col min="10" max="10" width="15.57421875" style="0" customWidth="1"/>
  </cols>
  <sheetData>
    <row r="1" spans="1:10" ht="18" thickBot="1" thickTop="1">
      <c r="A1" s="237" t="s">
        <v>304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15" thickBot="1" thickTop="1">
      <c r="A2" s="97" t="s">
        <v>92</v>
      </c>
      <c r="B2" s="100" t="s">
        <v>227</v>
      </c>
      <c r="C2" s="97" t="s">
        <v>3</v>
      </c>
      <c r="D2" s="99" t="s">
        <v>93</v>
      </c>
      <c r="E2" s="67" t="s">
        <v>215</v>
      </c>
      <c r="F2" s="67" t="s">
        <v>216</v>
      </c>
      <c r="G2" s="67" t="s">
        <v>217</v>
      </c>
      <c r="H2" s="100" t="s">
        <v>228</v>
      </c>
      <c r="I2" s="97" t="s">
        <v>5</v>
      </c>
      <c r="J2" s="97" t="s">
        <v>6</v>
      </c>
    </row>
    <row r="3" spans="1:10" ht="15" thickTop="1">
      <c r="A3" s="127" t="s">
        <v>127</v>
      </c>
      <c r="B3" s="127" t="s">
        <v>127</v>
      </c>
      <c r="C3" s="3" t="s">
        <v>305</v>
      </c>
      <c r="D3" s="128" t="s">
        <v>125</v>
      </c>
      <c r="E3" s="128"/>
      <c r="F3" s="128"/>
      <c r="G3" s="128"/>
      <c r="H3" s="129" t="s">
        <v>306</v>
      </c>
      <c r="I3" s="3" t="s">
        <v>38</v>
      </c>
      <c r="J3" s="130"/>
    </row>
    <row r="4" spans="1:10" ht="14.25">
      <c r="A4" s="131" t="s">
        <v>128</v>
      </c>
      <c r="B4" s="131" t="s">
        <v>128</v>
      </c>
      <c r="C4" s="4" t="s">
        <v>305</v>
      </c>
      <c r="D4" s="128" t="s">
        <v>125</v>
      </c>
      <c r="E4" s="128"/>
      <c r="F4" s="128"/>
      <c r="G4" s="128"/>
      <c r="H4" s="129" t="s">
        <v>306</v>
      </c>
      <c r="I4" s="3" t="s">
        <v>38</v>
      </c>
      <c r="J4" s="132"/>
    </row>
    <row r="5" spans="1:10" ht="14.25">
      <c r="A5" s="131" t="s">
        <v>130</v>
      </c>
      <c r="B5" s="131" t="s">
        <v>130</v>
      </c>
      <c r="C5" s="4" t="s">
        <v>305</v>
      </c>
      <c r="D5" s="128" t="s">
        <v>125</v>
      </c>
      <c r="E5" s="128"/>
      <c r="F5" s="128"/>
      <c r="G5" s="128"/>
      <c r="H5" s="129" t="s">
        <v>306</v>
      </c>
      <c r="I5" s="3" t="s">
        <v>38</v>
      </c>
      <c r="J5" s="132"/>
    </row>
    <row r="6" spans="1:10" ht="14.25">
      <c r="A6" s="131" t="s">
        <v>131</v>
      </c>
      <c r="B6" s="131" t="s">
        <v>131</v>
      </c>
      <c r="C6" s="4" t="s">
        <v>305</v>
      </c>
      <c r="D6" s="128" t="s">
        <v>125</v>
      </c>
      <c r="E6" s="128"/>
      <c r="F6" s="128"/>
      <c r="G6" s="128"/>
      <c r="H6" s="129" t="s">
        <v>306</v>
      </c>
      <c r="I6" s="3" t="s">
        <v>38</v>
      </c>
      <c r="J6" s="132"/>
    </row>
    <row r="7" spans="1:10" ht="14.25">
      <c r="A7" s="131" t="s">
        <v>307</v>
      </c>
      <c r="B7" s="131" t="s">
        <v>307</v>
      </c>
      <c r="C7" s="4" t="s">
        <v>305</v>
      </c>
      <c r="D7" s="128" t="s">
        <v>125</v>
      </c>
      <c r="E7" s="128"/>
      <c r="F7" s="128"/>
      <c r="G7" s="128"/>
      <c r="H7" s="129" t="s">
        <v>306</v>
      </c>
      <c r="I7" s="3" t="s">
        <v>38</v>
      </c>
      <c r="J7" s="132"/>
    </row>
    <row r="8" spans="1:10" ht="14.25">
      <c r="A8" s="131" t="s">
        <v>134</v>
      </c>
      <c r="B8" s="131" t="s">
        <v>134</v>
      </c>
      <c r="C8" s="4" t="s">
        <v>305</v>
      </c>
      <c r="D8" s="128" t="s">
        <v>125</v>
      </c>
      <c r="E8" s="128"/>
      <c r="F8" s="128"/>
      <c r="G8" s="128"/>
      <c r="H8" s="129" t="s">
        <v>306</v>
      </c>
      <c r="I8" s="3" t="s">
        <v>38</v>
      </c>
      <c r="J8" s="132"/>
    </row>
    <row r="9" spans="1:10" ht="14.25">
      <c r="A9" s="131" t="s">
        <v>136</v>
      </c>
      <c r="B9" s="131" t="s">
        <v>136</v>
      </c>
      <c r="C9" s="4" t="s">
        <v>305</v>
      </c>
      <c r="D9" s="128" t="s">
        <v>125</v>
      </c>
      <c r="E9" s="128"/>
      <c r="F9" s="128"/>
      <c r="G9" s="128"/>
      <c r="H9" s="129" t="s">
        <v>306</v>
      </c>
      <c r="I9" s="3" t="s">
        <v>38</v>
      </c>
      <c r="J9" s="132"/>
    </row>
    <row r="10" spans="1:10" ht="14.25">
      <c r="A10" s="131" t="s">
        <v>137</v>
      </c>
      <c r="B10" s="131" t="s">
        <v>137</v>
      </c>
      <c r="C10" s="4" t="s">
        <v>305</v>
      </c>
      <c r="D10" s="128" t="s">
        <v>125</v>
      </c>
      <c r="E10" s="128"/>
      <c r="F10" s="128"/>
      <c r="G10" s="128"/>
      <c r="H10" s="129" t="s">
        <v>306</v>
      </c>
      <c r="I10" s="3" t="s">
        <v>38</v>
      </c>
      <c r="J10" s="132"/>
    </row>
    <row r="11" spans="1:10" ht="14.25">
      <c r="A11" s="131" t="s">
        <v>138</v>
      </c>
      <c r="B11" s="131" t="s">
        <v>138</v>
      </c>
      <c r="C11" s="4" t="s">
        <v>305</v>
      </c>
      <c r="D11" s="128" t="s">
        <v>125</v>
      </c>
      <c r="E11" s="128"/>
      <c r="F11" s="128"/>
      <c r="G11" s="128"/>
      <c r="H11" s="129" t="s">
        <v>306</v>
      </c>
      <c r="I11" s="3" t="s">
        <v>38</v>
      </c>
      <c r="J11" s="132"/>
    </row>
    <row r="12" spans="1:10" ht="14.25">
      <c r="A12" s="131" t="s">
        <v>140</v>
      </c>
      <c r="B12" s="131" t="s">
        <v>140</v>
      </c>
      <c r="C12" s="4" t="s">
        <v>305</v>
      </c>
      <c r="D12" s="128" t="s">
        <v>125</v>
      </c>
      <c r="E12" s="128"/>
      <c r="F12" s="128"/>
      <c r="G12" s="128"/>
      <c r="H12" s="129" t="s">
        <v>306</v>
      </c>
      <c r="I12" s="3" t="s">
        <v>38</v>
      </c>
      <c r="J12" s="132"/>
    </row>
    <row r="13" spans="1:10" ht="14.25">
      <c r="A13" s="131" t="s">
        <v>141</v>
      </c>
      <c r="B13" s="131" t="s">
        <v>141</v>
      </c>
      <c r="C13" s="4" t="s">
        <v>305</v>
      </c>
      <c r="D13" s="128" t="s">
        <v>125</v>
      </c>
      <c r="E13" s="128"/>
      <c r="F13" s="128"/>
      <c r="G13" s="128"/>
      <c r="H13" s="129" t="s">
        <v>306</v>
      </c>
      <c r="I13" s="3" t="s">
        <v>38</v>
      </c>
      <c r="J13" s="132"/>
    </row>
    <row r="14" spans="1:10" ht="14.25">
      <c r="A14" s="131" t="s">
        <v>143</v>
      </c>
      <c r="B14" s="131" t="s">
        <v>143</v>
      </c>
      <c r="C14" s="4" t="s">
        <v>305</v>
      </c>
      <c r="D14" s="128" t="s">
        <v>125</v>
      </c>
      <c r="E14" s="128"/>
      <c r="F14" s="128"/>
      <c r="G14" s="128"/>
      <c r="H14" s="129" t="s">
        <v>306</v>
      </c>
      <c r="I14" s="3" t="s">
        <v>38</v>
      </c>
      <c r="J14" s="132"/>
    </row>
    <row r="15" spans="1:10" ht="14.25">
      <c r="A15" s="131" t="s">
        <v>144</v>
      </c>
      <c r="B15" s="131" t="s">
        <v>144</v>
      </c>
      <c r="C15" s="4" t="s">
        <v>305</v>
      </c>
      <c r="D15" s="128" t="s">
        <v>125</v>
      </c>
      <c r="E15" s="128"/>
      <c r="F15" s="128"/>
      <c r="G15" s="128"/>
      <c r="H15" s="129" t="s">
        <v>306</v>
      </c>
      <c r="I15" s="3" t="s">
        <v>38</v>
      </c>
      <c r="J15" s="132"/>
    </row>
    <row r="16" spans="1:10" ht="14.25">
      <c r="A16" s="131" t="s">
        <v>145</v>
      </c>
      <c r="B16" s="131" t="s">
        <v>145</v>
      </c>
      <c r="C16" s="4" t="s">
        <v>305</v>
      </c>
      <c r="D16" s="128" t="s">
        <v>125</v>
      </c>
      <c r="E16" s="128"/>
      <c r="F16" s="128"/>
      <c r="G16" s="128"/>
      <c r="H16" s="129" t="s">
        <v>306</v>
      </c>
      <c r="I16" s="3" t="s">
        <v>38</v>
      </c>
      <c r="J16" s="132"/>
    </row>
    <row r="17" spans="1:10" ht="14.25">
      <c r="A17" s="131" t="s">
        <v>146</v>
      </c>
      <c r="B17" s="131" t="s">
        <v>146</v>
      </c>
      <c r="C17" s="4" t="s">
        <v>305</v>
      </c>
      <c r="D17" s="128" t="s">
        <v>125</v>
      </c>
      <c r="E17" s="128"/>
      <c r="F17" s="128"/>
      <c r="G17" s="128"/>
      <c r="H17" s="129" t="s">
        <v>306</v>
      </c>
      <c r="I17" s="3" t="s">
        <v>38</v>
      </c>
      <c r="J17" s="132"/>
    </row>
    <row r="18" spans="1:10" ht="14.25">
      <c r="A18" s="131" t="s">
        <v>148</v>
      </c>
      <c r="B18" s="131" t="s">
        <v>148</v>
      </c>
      <c r="C18" s="4" t="s">
        <v>305</v>
      </c>
      <c r="D18" s="128" t="s">
        <v>125</v>
      </c>
      <c r="E18" s="128"/>
      <c r="F18" s="128"/>
      <c r="G18" s="128"/>
      <c r="H18" s="129" t="s">
        <v>306</v>
      </c>
      <c r="I18" s="3" t="s">
        <v>38</v>
      </c>
      <c r="J18" s="132"/>
    </row>
    <row r="19" spans="1:10" ht="14.25">
      <c r="A19" s="131" t="s">
        <v>150</v>
      </c>
      <c r="B19" s="133"/>
      <c r="C19" s="5" t="s">
        <v>24</v>
      </c>
      <c r="D19" s="116">
        <v>3.3</v>
      </c>
      <c r="F19" s="116">
        <f>D19/2</f>
        <v>1.65</v>
      </c>
      <c r="G19" s="116"/>
      <c r="H19" s="134">
        <v>3</v>
      </c>
      <c r="I19" s="5" t="s">
        <v>19</v>
      </c>
      <c r="J19" s="135"/>
    </row>
    <row r="20" spans="1:10" ht="14.25">
      <c r="A20" s="131" t="s">
        <v>151</v>
      </c>
      <c r="B20" s="133"/>
      <c r="C20" s="5" t="s">
        <v>79</v>
      </c>
      <c r="D20" s="116">
        <v>13.2</v>
      </c>
      <c r="E20" s="116">
        <f>D20/2</f>
        <v>6.6</v>
      </c>
      <c r="F20" s="116"/>
      <c r="G20" s="116"/>
      <c r="H20" s="134" t="s">
        <v>308</v>
      </c>
      <c r="I20" s="5" t="s">
        <v>19</v>
      </c>
      <c r="J20" s="135"/>
    </row>
    <row r="21" spans="1:10" ht="14.25">
      <c r="A21" s="131" t="s">
        <v>153</v>
      </c>
      <c r="B21" s="133"/>
      <c r="C21" s="5" t="s">
        <v>75</v>
      </c>
      <c r="D21" s="116">
        <v>10.9</v>
      </c>
      <c r="E21" s="116">
        <f>D21/2</f>
        <v>5.45</v>
      </c>
      <c r="F21" s="116"/>
      <c r="G21" s="116"/>
      <c r="H21" s="134" t="s">
        <v>309</v>
      </c>
      <c r="I21" s="5" t="s">
        <v>19</v>
      </c>
      <c r="J21" s="135"/>
    </row>
    <row r="22" spans="1:10" ht="14.25">
      <c r="A22" s="131" t="s">
        <v>154</v>
      </c>
      <c r="B22" s="133"/>
      <c r="C22" s="5" t="s">
        <v>40</v>
      </c>
      <c r="D22" s="116">
        <v>8.1</v>
      </c>
      <c r="E22" s="116">
        <f>D22/2</f>
        <v>4.05</v>
      </c>
      <c r="F22" s="116"/>
      <c r="G22" s="116"/>
      <c r="H22" s="134" t="s">
        <v>310</v>
      </c>
      <c r="I22" s="5" t="s">
        <v>19</v>
      </c>
      <c r="J22" s="135"/>
    </row>
    <row r="23" spans="1:10" ht="14.25">
      <c r="A23" s="131" t="s">
        <v>311</v>
      </c>
      <c r="B23" s="133"/>
      <c r="C23" s="5" t="s">
        <v>87</v>
      </c>
      <c r="D23" s="128" t="s">
        <v>125</v>
      </c>
      <c r="E23" s="128"/>
      <c r="F23" s="136"/>
      <c r="G23" s="136"/>
      <c r="H23" s="134" t="s">
        <v>310</v>
      </c>
      <c r="I23" s="5" t="s">
        <v>19</v>
      </c>
      <c r="J23" s="135"/>
    </row>
    <row r="24" spans="1:10" ht="14.25">
      <c r="A24" s="131" t="s">
        <v>155</v>
      </c>
      <c r="B24" s="133"/>
      <c r="C24" s="5" t="s">
        <v>24</v>
      </c>
      <c r="D24" s="116">
        <v>6.3</v>
      </c>
      <c r="F24" s="116">
        <f>D24/2</f>
        <v>3.15</v>
      </c>
      <c r="G24" s="116"/>
      <c r="H24" s="134" t="s">
        <v>312</v>
      </c>
      <c r="I24" s="5" t="s">
        <v>238</v>
      </c>
      <c r="J24" s="5" t="s">
        <v>313</v>
      </c>
    </row>
    <row r="25" spans="1:10" ht="14.25">
      <c r="A25" s="131" t="s">
        <v>156</v>
      </c>
      <c r="B25" s="133"/>
      <c r="C25" s="5" t="s">
        <v>9</v>
      </c>
      <c r="D25" s="116">
        <v>1.5</v>
      </c>
      <c r="F25" s="116"/>
      <c r="G25" s="116">
        <f>D25/2</f>
        <v>0.75</v>
      </c>
      <c r="H25" s="134" t="s">
        <v>312</v>
      </c>
      <c r="I25" s="5" t="s">
        <v>238</v>
      </c>
      <c r="J25" s="5" t="s">
        <v>314</v>
      </c>
    </row>
    <row r="26" spans="1:10" ht="14.25">
      <c r="A26" s="131" t="s">
        <v>158</v>
      </c>
      <c r="B26" s="133"/>
      <c r="C26" s="5" t="s">
        <v>17</v>
      </c>
      <c r="D26" s="116">
        <v>2.3</v>
      </c>
      <c r="F26" s="116"/>
      <c r="G26" s="116">
        <f>D26/2</f>
        <v>1.15</v>
      </c>
      <c r="H26" s="134"/>
      <c r="I26" s="5" t="s">
        <v>238</v>
      </c>
      <c r="J26" s="5" t="s">
        <v>314</v>
      </c>
    </row>
    <row r="27" spans="1:10" ht="14.25">
      <c r="A27" s="131" t="s">
        <v>159</v>
      </c>
      <c r="B27" s="133"/>
      <c r="C27" s="5" t="s">
        <v>40</v>
      </c>
      <c r="D27" s="116">
        <v>7.8</v>
      </c>
      <c r="E27" s="116">
        <f>D27/2</f>
        <v>3.9</v>
      </c>
      <c r="F27" s="116"/>
      <c r="G27" s="116"/>
      <c r="H27" s="134" t="s">
        <v>315</v>
      </c>
      <c r="I27" s="5" t="s">
        <v>19</v>
      </c>
      <c r="J27" s="135"/>
    </row>
    <row r="28" spans="1:10" ht="15" thickBot="1">
      <c r="A28" s="131" t="s">
        <v>316</v>
      </c>
      <c r="B28" s="133"/>
      <c r="C28" s="5" t="s">
        <v>317</v>
      </c>
      <c r="D28" s="128" t="s">
        <v>125</v>
      </c>
      <c r="E28" s="128"/>
      <c r="F28" s="136"/>
      <c r="G28" s="136"/>
      <c r="H28" s="134">
        <v>2.7</v>
      </c>
      <c r="I28" s="5" t="s">
        <v>38</v>
      </c>
      <c r="J28" s="135"/>
    </row>
    <row r="29" spans="1:10" ht="15" thickBot="1" thickTop="1">
      <c r="A29" s="137" t="s">
        <v>28</v>
      </c>
      <c r="B29" s="138"/>
      <c r="C29" s="139"/>
      <c r="D29" s="140">
        <f>SUM(D3:D28)</f>
        <v>53.39999999999999</v>
      </c>
      <c r="E29" s="140">
        <f>SUM(E3:E28)</f>
        <v>20</v>
      </c>
      <c r="F29" s="140">
        <f>SUM(F3:F28)</f>
        <v>4.8</v>
      </c>
      <c r="G29" s="140">
        <f>SUM(G3:G28)</f>
        <v>1.9</v>
      </c>
      <c r="H29" s="12"/>
      <c r="I29" s="12"/>
      <c r="J29" s="12"/>
    </row>
    <row r="30" ht="15" thickTop="1"/>
    <row r="32" ht="14.25">
      <c r="A32" t="s">
        <v>303</v>
      </c>
    </row>
  </sheetData>
  <sheetProtection/>
  <mergeCells count="1">
    <mergeCell ref="A1:J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">
      <pane ySplit="3" topLeftCell="A157" activePane="bottomLeft" state="frozen"/>
      <selection pane="topLeft" activeCell="A1" sqref="A1"/>
      <selection pane="bottomLeft" activeCell="E183" sqref="E183"/>
    </sheetView>
  </sheetViews>
  <sheetFormatPr defaultColWidth="9.140625" defaultRowHeight="15"/>
  <cols>
    <col min="1" max="1" width="9.57421875" style="0" customWidth="1"/>
    <col min="2" max="2" width="23.57421875" style="0" customWidth="1"/>
    <col min="4" max="4" width="10.8515625" style="183" customWidth="1"/>
    <col min="5" max="6" width="9.140625" style="183" customWidth="1"/>
    <col min="7" max="7" width="12.57421875" style="0" customWidth="1"/>
    <col min="8" max="8" width="14.421875" style="0" customWidth="1"/>
    <col min="9" max="9" width="17.140625" style="0" customWidth="1"/>
  </cols>
  <sheetData>
    <row r="1" spans="1:9" ht="15" thickBot="1">
      <c r="A1" s="244" t="s">
        <v>323</v>
      </c>
      <c r="B1" s="244"/>
      <c r="C1" s="165"/>
      <c r="D1" s="165"/>
      <c r="E1" s="165"/>
      <c r="F1" s="165"/>
      <c r="G1" s="158"/>
      <c r="H1" s="157"/>
      <c r="I1" s="157"/>
    </row>
    <row r="2" spans="1:9" ht="15" thickBot="1" thickTop="1">
      <c r="A2" s="246" t="s">
        <v>324</v>
      </c>
      <c r="B2" s="248" t="s">
        <v>325</v>
      </c>
      <c r="C2" s="166" t="s">
        <v>326</v>
      </c>
      <c r="D2" s="67"/>
      <c r="E2" s="67"/>
      <c r="F2" s="67"/>
      <c r="G2" s="242" t="s">
        <v>327</v>
      </c>
      <c r="H2" s="243"/>
      <c r="I2" s="245"/>
    </row>
    <row r="3" spans="1:9" ht="15" thickBot="1" thickTop="1">
      <c r="A3" s="247"/>
      <c r="B3" s="249"/>
      <c r="C3" s="167" t="s">
        <v>328</v>
      </c>
      <c r="D3" s="67" t="s">
        <v>215</v>
      </c>
      <c r="E3" s="67" t="s">
        <v>216</v>
      </c>
      <c r="F3" s="67" t="s">
        <v>217</v>
      </c>
      <c r="G3" s="144" t="s">
        <v>329</v>
      </c>
      <c r="H3" s="145" t="s">
        <v>330</v>
      </c>
      <c r="I3" s="142" t="s">
        <v>331</v>
      </c>
    </row>
    <row r="4" spans="1:9" ht="14.25">
      <c r="A4" s="146"/>
      <c r="B4" s="147" t="s">
        <v>332</v>
      </c>
      <c r="C4" s="155"/>
      <c r="D4" s="190"/>
      <c r="E4" s="190"/>
      <c r="F4" s="190"/>
      <c r="G4" s="159"/>
      <c r="H4" s="159"/>
      <c r="I4" s="163"/>
    </row>
    <row r="5" spans="1:9" ht="14.25">
      <c r="A5" s="148" t="s">
        <v>127</v>
      </c>
      <c r="B5" s="149" t="s">
        <v>333</v>
      </c>
      <c r="C5" s="156">
        <v>5.2</v>
      </c>
      <c r="D5" s="191"/>
      <c r="E5" s="191">
        <v>5.2</v>
      </c>
      <c r="F5" s="191"/>
      <c r="G5" s="152" t="s">
        <v>334</v>
      </c>
      <c r="H5" s="152" t="s">
        <v>335</v>
      </c>
      <c r="I5" s="152" t="s">
        <v>336</v>
      </c>
    </row>
    <row r="6" spans="1:9" ht="14.25">
      <c r="A6" s="148" t="s">
        <v>128</v>
      </c>
      <c r="B6" s="149" t="s">
        <v>337</v>
      </c>
      <c r="C6" s="156">
        <v>23.3</v>
      </c>
      <c r="D6" s="191"/>
      <c r="E6" s="191">
        <v>23.3</v>
      </c>
      <c r="F6" s="191"/>
      <c r="G6" s="152" t="s">
        <v>334</v>
      </c>
      <c r="H6" s="152" t="s">
        <v>335</v>
      </c>
      <c r="I6" s="152" t="s">
        <v>338</v>
      </c>
    </row>
    <row r="7" spans="1:9" ht="14.25">
      <c r="A7" s="148" t="s">
        <v>130</v>
      </c>
      <c r="B7" s="149" t="s">
        <v>339</v>
      </c>
      <c r="C7" s="156">
        <v>160.7</v>
      </c>
      <c r="D7" s="191"/>
      <c r="E7" s="191">
        <v>160.7</v>
      </c>
      <c r="F7" s="191"/>
      <c r="G7" s="152" t="s">
        <v>334</v>
      </c>
      <c r="H7" s="152" t="s">
        <v>335</v>
      </c>
      <c r="I7" s="152" t="s">
        <v>338</v>
      </c>
    </row>
    <row r="8" spans="1:9" ht="14.25">
      <c r="A8" s="148" t="s">
        <v>131</v>
      </c>
      <c r="B8" s="149" t="s">
        <v>340</v>
      </c>
      <c r="C8" s="156">
        <v>8</v>
      </c>
      <c r="D8" s="191"/>
      <c r="E8" s="191"/>
      <c r="F8" s="191">
        <v>8</v>
      </c>
      <c r="G8" s="152" t="s">
        <v>341</v>
      </c>
      <c r="H8" s="152" t="s">
        <v>342</v>
      </c>
      <c r="I8" s="152" t="s">
        <v>338</v>
      </c>
    </row>
    <row r="9" spans="1:9" ht="14.25">
      <c r="A9" s="148" t="s">
        <v>307</v>
      </c>
      <c r="B9" s="149" t="s">
        <v>343</v>
      </c>
      <c r="C9" s="156">
        <v>14.6</v>
      </c>
      <c r="D9" s="191"/>
      <c r="E9" s="191"/>
      <c r="F9" s="191">
        <v>14.6</v>
      </c>
      <c r="G9" s="152" t="s">
        <v>341</v>
      </c>
      <c r="H9" s="152" t="s">
        <v>342</v>
      </c>
      <c r="I9" s="152" t="s">
        <v>338</v>
      </c>
    </row>
    <row r="10" spans="1:9" ht="14.25">
      <c r="A10" s="148" t="s">
        <v>134</v>
      </c>
      <c r="B10" s="149" t="s">
        <v>344</v>
      </c>
      <c r="C10" s="156">
        <v>8.4</v>
      </c>
      <c r="D10" s="191"/>
      <c r="E10" s="191"/>
      <c r="F10" s="191">
        <v>8.4</v>
      </c>
      <c r="G10" s="152" t="s">
        <v>341</v>
      </c>
      <c r="H10" s="152" t="s">
        <v>342</v>
      </c>
      <c r="I10" s="152" t="s">
        <v>338</v>
      </c>
    </row>
    <row r="11" spans="1:9" ht="14.25">
      <c r="A11" s="148" t="s">
        <v>136</v>
      </c>
      <c r="B11" s="149" t="s">
        <v>345</v>
      </c>
      <c r="C11" s="156">
        <v>16.5</v>
      </c>
      <c r="D11" s="191"/>
      <c r="E11" s="191"/>
      <c r="F11" s="191">
        <v>16.5</v>
      </c>
      <c r="G11" s="152" t="s">
        <v>341</v>
      </c>
      <c r="H11" s="152" t="s">
        <v>342</v>
      </c>
      <c r="I11" s="152" t="s">
        <v>338</v>
      </c>
    </row>
    <row r="12" spans="1:9" ht="14.25">
      <c r="A12" s="148" t="s">
        <v>137</v>
      </c>
      <c r="B12" s="149" t="s">
        <v>346</v>
      </c>
      <c r="C12" s="156"/>
      <c r="D12" s="191"/>
      <c r="E12" s="191"/>
      <c r="F12" s="191"/>
      <c r="G12" s="152"/>
      <c r="H12" s="152"/>
      <c r="I12" s="152"/>
    </row>
    <row r="13" spans="1:9" ht="14.25">
      <c r="A13" s="148" t="s">
        <v>138</v>
      </c>
      <c r="B13" s="149" t="s">
        <v>347</v>
      </c>
      <c r="C13" s="156">
        <v>5.7</v>
      </c>
      <c r="D13" s="191"/>
      <c r="E13" s="191"/>
      <c r="F13" s="191">
        <v>5.7</v>
      </c>
      <c r="G13" s="152" t="s">
        <v>341</v>
      </c>
      <c r="H13" s="152" t="s">
        <v>342</v>
      </c>
      <c r="I13" s="152" t="s">
        <v>338</v>
      </c>
    </row>
    <row r="14" spans="1:9" ht="14.25">
      <c r="A14" s="148" t="s">
        <v>140</v>
      </c>
      <c r="B14" s="149" t="s">
        <v>348</v>
      </c>
      <c r="C14" s="156">
        <v>4</v>
      </c>
      <c r="D14" s="191"/>
      <c r="E14" s="191"/>
      <c r="F14" s="191"/>
      <c r="G14" s="152" t="s">
        <v>341</v>
      </c>
      <c r="H14" s="152" t="s">
        <v>349</v>
      </c>
      <c r="I14" s="152" t="s">
        <v>338</v>
      </c>
    </row>
    <row r="15" spans="1:9" ht="14.25">
      <c r="A15" s="148" t="s">
        <v>141</v>
      </c>
      <c r="B15" s="149" t="s">
        <v>350</v>
      </c>
      <c r="C15" s="156">
        <v>4.8</v>
      </c>
      <c r="D15" s="191"/>
      <c r="E15" s="191"/>
      <c r="F15" s="191"/>
      <c r="G15" s="152" t="s">
        <v>341</v>
      </c>
      <c r="H15" s="152" t="s">
        <v>351</v>
      </c>
      <c r="I15" s="152" t="s">
        <v>338</v>
      </c>
    </row>
    <row r="16" spans="1:9" ht="14.25">
      <c r="A16" s="148"/>
      <c r="B16" s="151" t="s">
        <v>352</v>
      </c>
      <c r="C16" s="156"/>
      <c r="D16" s="191"/>
      <c r="E16" s="191"/>
      <c r="F16" s="191"/>
      <c r="G16" s="152"/>
      <c r="H16" s="152"/>
      <c r="I16" s="152"/>
    </row>
    <row r="17" spans="1:9" ht="14.25">
      <c r="A17" s="148" t="s">
        <v>353</v>
      </c>
      <c r="B17" s="149" t="s">
        <v>354</v>
      </c>
      <c r="C17" s="156">
        <v>40.6</v>
      </c>
      <c r="D17" s="191"/>
      <c r="E17" s="191">
        <v>40.6</v>
      </c>
      <c r="F17" s="191"/>
      <c r="G17" s="152" t="s">
        <v>355</v>
      </c>
      <c r="H17" s="152" t="s">
        <v>356</v>
      </c>
      <c r="I17" s="152" t="s">
        <v>356</v>
      </c>
    </row>
    <row r="18" spans="1:9" ht="14.25">
      <c r="A18" s="148" t="s">
        <v>357</v>
      </c>
      <c r="B18" s="149" t="s">
        <v>358</v>
      </c>
      <c r="C18" s="156">
        <v>35.5</v>
      </c>
      <c r="D18" s="191"/>
      <c r="E18" s="191">
        <v>35.5</v>
      </c>
      <c r="F18" s="191"/>
      <c r="G18" s="152" t="s">
        <v>355</v>
      </c>
      <c r="H18" s="152" t="s">
        <v>356</v>
      </c>
      <c r="I18" s="152" t="s">
        <v>356</v>
      </c>
    </row>
    <row r="19" spans="1:9" ht="14.25">
      <c r="A19" s="148" t="s">
        <v>144</v>
      </c>
      <c r="B19" s="149" t="s">
        <v>359</v>
      </c>
      <c r="C19" s="156">
        <v>2.4</v>
      </c>
      <c r="D19" s="191"/>
      <c r="E19" s="191">
        <v>2.4</v>
      </c>
      <c r="F19" s="191"/>
      <c r="G19" s="152" t="s">
        <v>341</v>
      </c>
      <c r="H19" s="152" t="s">
        <v>356</v>
      </c>
      <c r="I19" s="152" t="s">
        <v>338</v>
      </c>
    </row>
    <row r="20" spans="1:9" ht="14.25">
      <c r="A20" s="148" t="s">
        <v>145</v>
      </c>
      <c r="B20" s="149" t="s">
        <v>348</v>
      </c>
      <c r="C20" s="156">
        <v>2.1</v>
      </c>
      <c r="D20" s="191"/>
      <c r="E20" s="191"/>
      <c r="F20" s="191"/>
      <c r="G20" s="152" t="s">
        <v>341</v>
      </c>
      <c r="H20" s="152" t="s">
        <v>349</v>
      </c>
      <c r="I20" s="152" t="s">
        <v>338</v>
      </c>
    </row>
    <row r="21" spans="1:9" ht="14.25">
      <c r="A21" s="148" t="s">
        <v>146</v>
      </c>
      <c r="B21" s="149" t="s">
        <v>344</v>
      </c>
      <c r="C21" s="156">
        <v>5.9</v>
      </c>
      <c r="D21" s="191"/>
      <c r="E21" s="191"/>
      <c r="F21" s="191">
        <v>5.9</v>
      </c>
      <c r="G21" s="152" t="s">
        <v>341</v>
      </c>
      <c r="H21" s="152" t="s">
        <v>349</v>
      </c>
      <c r="I21" s="152" t="s">
        <v>338</v>
      </c>
    </row>
    <row r="22" spans="1:9" ht="14.25">
      <c r="A22" s="148" t="s">
        <v>148</v>
      </c>
      <c r="B22" s="149" t="s">
        <v>345</v>
      </c>
      <c r="C22" s="156">
        <v>10.3</v>
      </c>
      <c r="D22" s="191"/>
      <c r="E22" s="191"/>
      <c r="F22" s="191">
        <v>10.3</v>
      </c>
      <c r="G22" s="152" t="s">
        <v>341</v>
      </c>
      <c r="H22" s="152" t="s">
        <v>360</v>
      </c>
      <c r="I22" s="152" t="s">
        <v>338</v>
      </c>
    </row>
    <row r="23" spans="1:9" ht="14.25">
      <c r="A23" s="148" t="s">
        <v>150</v>
      </c>
      <c r="B23" s="149" t="s">
        <v>340</v>
      </c>
      <c r="C23" s="156">
        <v>7.9</v>
      </c>
      <c r="D23" s="191"/>
      <c r="E23" s="191"/>
      <c r="F23" s="191">
        <v>7.9</v>
      </c>
      <c r="G23" s="152" t="s">
        <v>341</v>
      </c>
      <c r="H23" s="152" t="s">
        <v>349</v>
      </c>
      <c r="I23" s="152" t="s">
        <v>338</v>
      </c>
    </row>
    <row r="24" spans="1:9" ht="14.25">
      <c r="A24" s="148" t="s">
        <v>151</v>
      </c>
      <c r="B24" s="149" t="s">
        <v>343</v>
      </c>
      <c r="C24" s="156">
        <v>9.5</v>
      </c>
      <c r="D24" s="191"/>
      <c r="E24" s="191"/>
      <c r="F24" s="191">
        <v>9.5</v>
      </c>
      <c r="G24" s="152" t="s">
        <v>341</v>
      </c>
      <c r="H24" s="152" t="s">
        <v>360</v>
      </c>
      <c r="I24" s="152" t="s">
        <v>338</v>
      </c>
    </row>
    <row r="25" spans="1:9" ht="14.25">
      <c r="A25" s="148"/>
      <c r="B25" s="151" t="s">
        <v>361</v>
      </c>
      <c r="C25" s="156"/>
      <c r="D25" s="191"/>
      <c r="E25" s="191"/>
      <c r="F25" s="191"/>
      <c r="G25" s="152"/>
      <c r="H25" s="152"/>
      <c r="I25" s="152"/>
    </row>
    <row r="26" spans="1:9" ht="14.25">
      <c r="A26" s="148" t="s">
        <v>153</v>
      </c>
      <c r="B26" s="149" t="s">
        <v>362</v>
      </c>
      <c r="C26" s="156">
        <v>5</v>
      </c>
      <c r="D26" s="191"/>
      <c r="E26" s="191">
        <v>5</v>
      </c>
      <c r="F26" s="191"/>
      <c r="G26" s="150" t="s">
        <v>363</v>
      </c>
      <c r="H26" s="152" t="s">
        <v>356</v>
      </c>
      <c r="I26" s="152" t="s">
        <v>356</v>
      </c>
    </row>
    <row r="27" spans="1:9" ht="14.25">
      <c r="A27" s="148" t="s">
        <v>364</v>
      </c>
      <c r="B27" s="149" t="s">
        <v>365</v>
      </c>
      <c r="C27" s="156">
        <v>7.2</v>
      </c>
      <c r="D27" s="191"/>
      <c r="E27" s="191">
        <v>7.2</v>
      </c>
      <c r="F27" s="191"/>
      <c r="G27" s="152" t="s">
        <v>334</v>
      </c>
      <c r="H27" s="152" t="s">
        <v>356</v>
      </c>
      <c r="I27" s="152" t="s">
        <v>356</v>
      </c>
    </row>
    <row r="28" spans="1:9" ht="14.25">
      <c r="A28" s="148" t="s">
        <v>366</v>
      </c>
      <c r="B28" s="149" t="s">
        <v>367</v>
      </c>
      <c r="C28" s="156">
        <v>22.7</v>
      </c>
      <c r="D28" s="191"/>
      <c r="E28" s="191">
        <v>22.7</v>
      </c>
      <c r="F28" s="191"/>
      <c r="G28" s="152" t="s">
        <v>368</v>
      </c>
      <c r="H28" s="152" t="s">
        <v>351</v>
      </c>
      <c r="I28" s="152" t="s">
        <v>336</v>
      </c>
    </row>
    <row r="29" spans="1:9" ht="14.25">
      <c r="A29" s="148" t="s">
        <v>369</v>
      </c>
      <c r="B29" s="149" t="s">
        <v>370</v>
      </c>
      <c r="C29" s="156">
        <v>11.5</v>
      </c>
      <c r="D29" s="191"/>
      <c r="E29" s="191">
        <v>11.5</v>
      </c>
      <c r="F29" s="191"/>
      <c r="G29" s="150" t="s">
        <v>371</v>
      </c>
      <c r="H29" s="152" t="s">
        <v>372</v>
      </c>
      <c r="I29" s="152" t="s">
        <v>336</v>
      </c>
    </row>
    <row r="30" spans="1:9" ht="14.25">
      <c r="A30" s="148" t="s">
        <v>373</v>
      </c>
      <c r="B30" s="149" t="s">
        <v>370</v>
      </c>
      <c r="C30" s="160">
        <v>11.2</v>
      </c>
      <c r="D30" s="160"/>
      <c r="E30" s="160">
        <v>11.2</v>
      </c>
      <c r="F30" s="160"/>
      <c r="G30" s="152" t="s">
        <v>368</v>
      </c>
      <c r="H30" s="152" t="s">
        <v>372</v>
      </c>
      <c r="I30" s="152" t="s">
        <v>336</v>
      </c>
    </row>
    <row r="31" spans="1:9" ht="14.25">
      <c r="A31" s="148" t="s">
        <v>374</v>
      </c>
      <c r="B31" s="149" t="s">
        <v>375</v>
      </c>
      <c r="C31" s="160">
        <v>5.9</v>
      </c>
      <c r="D31" s="160"/>
      <c r="E31" s="160">
        <v>5.9</v>
      </c>
      <c r="F31" s="160"/>
      <c r="G31" s="152" t="s">
        <v>376</v>
      </c>
      <c r="H31" s="152" t="s">
        <v>372</v>
      </c>
      <c r="I31" s="152" t="s">
        <v>336</v>
      </c>
    </row>
    <row r="32" spans="1:9" ht="14.25">
      <c r="A32" s="148" t="s">
        <v>377</v>
      </c>
      <c r="B32" s="149" t="s">
        <v>370</v>
      </c>
      <c r="C32" s="156">
        <v>3.2</v>
      </c>
      <c r="D32" s="191"/>
      <c r="E32" s="191">
        <v>3.2</v>
      </c>
      <c r="F32" s="191"/>
      <c r="G32" s="152" t="s">
        <v>368</v>
      </c>
      <c r="H32" s="152" t="s">
        <v>372</v>
      </c>
      <c r="I32" s="152" t="s">
        <v>336</v>
      </c>
    </row>
    <row r="33" spans="1:11" ht="14.25">
      <c r="A33" s="148" t="s">
        <v>311</v>
      </c>
      <c r="B33" s="149" t="s">
        <v>378</v>
      </c>
      <c r="C33" s="156">
        <v>9</v>
      </c>
      <c r="D33" s="191"/>
      <c r="E33" s="191">
        <v>9</v>
      </c>
      <c r="F33" s="191"/>
      <c r="G33" s="152" t="s">
        <v>379</v>
      </c>
      <c r="H33" s="152" t="s">
        <v>380</v>
      </c>
      <c r="I33" s="152" t="s">
        <v>336</v>
      </c>
      <c r="J33" s="141"/>
      <c r="K33" s="141"/>
    </row>
    <row r="34" spans="1:11" ht="14.25">
      <c r="A34" s="148" t="s">
        <v>155</v>
      </c>
      <c r="B34" s="149" t="s">
        <v>381</v>
      </c>
      <c r="C34" s="156">
        <v>3.1</v>
      </c>
      <c r="D34" s="191"/>
      <c r="E34" s="191"/>
      <c r="F34" s="191"/>
      <c r="G34" s="152" t="s">
        <v>341</v>
      </c>
      <c r="H34" s="152" t="s">
        <v>349</v>
      </c>
      <c r="I34" s="152" t="s">
        <v>338</v>
      </c>
      <c r="J34" s="141"/>
      <c r="K34" s="141"/>
    </row>
    <row r="35" spans="1:11" ht="14.25">
      <c r="A35" s="148" t="s">
        <v>382</v>
      </c>
      <c r="B35" s="149" t="s">
        <v>383</v>
      </c>
      <c r="C35" s="156">
        <v>5.7</v>
      </c>
      <c r="D35" s="191"/>
      <c r="E35" s="191"/>
      <c r="F35" s="191"/>
      <c r="G35" s="152" t="s">
        <v>341</v>
      </c>
      <c r="H35" s="152" t="s">
        <v>356</v>
      </c>
      <c r="I35" s="152" t="s">
        <v>338</v>
      </c>
      <c r="J35" s="141"/>
      <c r="K35" s="141"/>
    </row>
    <row r="36" spans="1:11" ht="14.25">
      <c r="A36" s="148" t="s">
        <v>384</v>
      </c>
      <c r="B36" s="149" t="s">
        <v>385</v>
      </c>
      <c r="C36" s="156">
        <v>1.5</v>
      </c>
      <c r="D36" s="191"/>
      <c r="E36" s="191"/>
      <c r="F36" s="191"/>
      <c r="G36" s="152" t="s">
        <v>341</v>
      </c>
      <c r="H36" s="152" t="s">
        <v>349</v>
      </c>
      <c r="I36" s="152" t="s">
        <v>338</v>
      </c>
      <c r="J36" s="141"/>
      <c r="K36" s="141"/>
    </row>
    <row r="37" spans="1:11" ht="14.25">
      <c r="A37" s="148" t="s">
        <v>386</v>
      </c>
      <c r="B37" s="149" t="s">
        <v>359</v>
      </c>
      <c r="C37" s="156">
        <v>2</v>
      </c>
      <c r="D37" s="191"/>
      <c r="E37" s="191"/>
      <c r="F37" s="191"/>
      <c r="G37" s="152" t="s">
        <v>341</v>
      </c>
      <c r="H37" s="152" t="s">
        <v>349</v>
      </c>
      <c r="I37" s="152" t="s">
        <v>338</v>
      </c>
      <c r="J37" s="141"/>
      <c r="K37" s="141"/>
    </row>
    <row r="38" spans="1:11" ht="14.25">
      <c r="A38" s="148" t="s">
        <v>387</v>
      </c>
      <c r="B38" s="149" t="s">
        <v>388</v>
      </c>
      <c r="C38" s="156">
        <v>1.7</v>
      </c>
      <c r="D38" s="191"/>
      <c r="E38" s="191"/>
      <c r="F38" s="191"/>
      <c r="G38" s="152" t="s">
        <v>341</v>
      </c>
      <c r="H38" s="152" t="s">
        <v>349</v>
      </c>
      <c r="I38" s="152" t="s">
        <v>338</v>
      </c>
      <c r="J38" s="141"/>
      <c r="K38" s="141"/>
    </row>
    <row r="39" spans="1:11" ht="14.25">
      <c r="A39" s="148" t="s">
        <v>158</v>
      </c>
      <c r="B39" s="149" t="s">
        <v>389</v>
      </c>
      <c r="C39" s="156">
        <v>50.5</v>
      </c>
      <c r="D39" s="191"/>
      <c r="E39" s="191"/>
      <c r="F39" s="191"/>
      <c r="G39" s="152" t="s">
        <v>368</v>
      </c>
      <c r="H39" s="152" t="s">
        <v>390</v>
      </c>
      <c r="I39" s="152" t="s">
        <v>336</v>
      </c>
      <c r="J39" s="141"/>
      <c r="K39" s="141"/>
    </row>
    <row r="40" spans="1:11" ht="14.25">
      <c r="A40" s="148" t="s">
        <v>159</v>
      </c>
      <c r="B40" s="149" t="s">
        <v>391</v>
      </c>
      <c r="C40" s="156">
        <v>11.9</v>
      </c>
      <c r="D40" s="191"/>
      <c r="E40" s="191"/>
      <c r="F40" s="191"/>
      <c r="G40" s="152" t="s">
        <v>376</v>
      </c>
      <c r="H40" s="152" t="s">
        <v>390</v>
      </c>
      <c r="I40" s="152" t="s">
        <v>336</v>
      </c>
      <c r="J40" s="141"/>
      <c r="K40" s="141"/>
    </row>
    <row r="41" spans="1:11" ht="14.25">
      <c r="A41" s="148" t="s">
        <v>316</v>
      </c>
      <c r="B41" s="149" t="s">
        <v>392</v>
      </c>
      <c r="C41" s="156">
        <v>12.6</v>
      </c>
      <c r="D41" s="191"/>
      <c r="E41" s="191"/>
      <c r="F41" s="191"/>
      <c r="G41" s="152" t="s">
        <v>376</v>
      </c>
      <c r="H41" s="152" t="s">
        <v>390</v>
      </c>
      <c r="I41" s="152" t="s">
        <v>336</v>
      </c>
      <c r="J41" s="141"/>
      <c r="K41" s="141"/>
    </row>
    <row r="42" spans="1:11" ht="14.25">
      <c r="A42" s="148" t="s">
        <v>393</v>
      </c>
      <c r="B42" s="149" t="s">
        <v>394</v>
      </c>
      <c r="C42" s="160">
        <v>85</v>
      </c>
      <c r="D42" s="160"/>
      <c r="E42" s="160"/>
      <c r="F42" s="160"/>
      <c r="G42" s="150" t="s">
        <v>371</v>
      </c>
      <c r="H42" s="152" t="s">
        <v>390</v>
      </c>
      <c r="I42" s="152" t="s">
        <v>336</v>
      </c>
      <c r="J42" s="141"/>
      <c r="K42" s="162"/>
    </row>
    <row r="43" spans="1:11" ht="14.25">
      <c r="A43" s="148" t="s">
        <v>395</v>
      </c>
      <c r="B43" s="149" t="s">
        <v>396</v>
      </c>
      <c r="C43" s="156">
        <v>15.5</v>
      </c>
      <c r="D43" s="191"/>
      <c r="E43" s="191"/>
      <c r="F43" s="191"/>
      <c r="G43" s="150" t="s">
        <v>371</v>
      </c>
      <c r="H43" s="152" t="s">
        <v>390</v>
      </c>
      <c r="I43" s="152" t="s">
        <v>336</v>
      </c>
      <c r="J43" s="141"/>
      <c r="K43" s="141"/>
    </row>
    <row r="44" spans="1:11" ht="14.25">
      <c r="A44" s="148" t="s">
        <v>397</v>
      </c>
      <c r="B44" s="149" t="s">
        <v>398</v>
      </c>
      <c r="C44" s="156">
        <v>23.6</v>
      </c>
      <c r="D44" s="191"/>
      <c r="E44" s="191"/>
      <c r="F44" s="191"/>
      <c r="G44" s="150" t="s">
        <v>371</v>
      </c>
      <c r="H44" s="152" t="s">
        <v>390</v>
      </c>
      <c r="I44" s="152" t="s">
        <v>399</v>
      </c>
      <c r="J44" s="141"/>
      <c r="K44" s="141"/>
    </row>
    <row r="45" spans="1:11" ht="14.25">
      <c r="A45" s="148" t="s">
        <v>400</v>
      </c>
      <c r="B45" s="149" t="s">
        <v>346</v>
      </c>
      <c r="C45" s="156"/>
      <c r="D45" s="191"/>
      <c r="E45" s="191"/>
      <c r="F45" s="191"/>
      <c r="G45" s="152"/>
      <c r="H45" s="152"/>
      <c r="I45" s="152"/>
      <c r="J45" s="141"/>
      <c r="K45" s="141"/>
    </row>
    <row r="46" spans="1:11" ht="14.25">
      <c r="A46" s="148" t="s">
        <v>401</v>
      </c>
      <c r="B46" s="149" t="s">
        <v>402</v>
      </c>
      <c r="C46" s="160">
        <v>14.2</v>
      </c>
      <c r="D46" s="160"/>
      <c r="E46" s="160"/>
      <c r="F46" s="160"/>
      <c r="G46" s="152" t="s">
        <v>336</v>
      </c>
      <c r="H46" s="152" t="s">
        <v>403</v>
      </c>
      <c r="I46" s="152" t="s">
        <v>404</v>
      </c>
      <c r="J46" s="141"/>
      <c r="K46" s="141"/>
    </row>
    <row r="47" spans="1:11" ht="14.25">
      <c r="A47" s="148" t="s">
        <v>405</v>
      </c>
      <c r="B47" s="149" t="s">
        <v>406</v>
      </c>
      <c r="C47" s="156">
        <v>7.3</v>
      </c>
      <c r="D47" s="191"/>
      <c r="E47" s="191"/>
      <c r="F47" s="191"/>
      <c r="G47" s="152" t="s">
        <v>368</v>
      </c>
      <c r="H47" s="152" t="s">
        <v>390</v>
      </c>
      <c r="I47" s="152" t="s">
        <v>336</v>
      </c>
      <c r="J47" s="141"/>
      <c r="K47" s="141"/>
    </row>
    <row r="48" spans="1:11" ht="14.25">
      <c r="A48" s="148" t="s">
        <v>407</v>
      </c>
      <c r="B48" s="149" t="s">
        <v>408</v>
      </c>
      <c r="C48" s="156">
        <v>11.2</v>
      </c>
      <c r="D48" s="191"/>
      <c r="E48" s="191"/>
      <c r="F48" s="191"/>
      <c r="G48" s="150" t="s">
        <v>371</v>
      </c>
      <c r="H48" s="152" t="s">
        <v>390</v>
      </c>
      <c r="I48" s="152" t="s">
        <v>336</v>
      </c>
      <c r="J48" s="141"/>
      <c r="K48" s="141"/>
    </row>
    <row r="49" spans="1:9" ht="14.25">
      <c r="A49" s="148" t="s">
        <v>409</v>
      </c>
      <c r="B49" s="149" t="s">
        <v>375</v>
      </c>
      <c r="C49" s="156">
        <v>5.4</v>
      </c>
      <c r="D49" s="191"/>
      <c r="E49" s="191"/>
      <c r="F49" s="191"/>
      <c r="G49" s="152" t="s">
        <v>341</v>
      </c>
      <c r="H49" s="152" t="s">
        <v>356</v>
      </c>
      <c r="I49" s="152" t="s">
        <v>338</v>
      </c>
    </row>
    <row r="50" spans="1:9" ht="14.25">
      <c r="A50" s="148" t="s">
        <v>410</v>
      </c>
      <c r="B50" s="149" t="s">
        <v>411</v>
      </c>
      <c r="C50" s="156">
        <v>2.3</v>
      </c>
      <c r="D50" s="191"/>
      <c r="E50" s="191"/>
      <c r="F50" s="191"/>
      <c r="G50" s="152" t="s">
        <v>341</v>
      </c>
      <c r="H50" s="152" t="s">
        <v>349</v>
      </c>
      <c r="I50" s="152" t="s">
        <v>338</v>
      </c>
    </row>
    <row r="51" spans="1:9" ht="14.25">
      <c r="A51" s="148" t="s">
        <v>412</v>
      </c>
      <c r="B51" s="149" t="s">
        <v>413</v>
      </c>
      <c r="C51" s="156">
        <v>1.8</v>
      </c>
      <c r="D51" s="191"/>
      <c r="E51" s="191"/>
      <c r="F51" s="191"/>
      <c r="G51" s="152" t="s">
        <v>341</v>
      </c>
      <c r="H51" s="152" t="s">
        <v>349</v>
      </c>
      <c r="I51" s="152" t="s">
        <v>338</v>
      </c>
    </row>
    <row r="52" spans="1:9" ht="14.25">
      <c r="A52" s="148" t="s">
        <v>414</v>
      </c>
      <c r="B52" s="149" t="s">
        <v>415</v>
      </c>
      <c r="C52" s="156">
        <v>1.7</v>
      </c>
      <c r="D52" s="191"/>
      <c r="E52" s="191"/>
      <c r="F52" s="191"/>
      <c r="G52" s="152" t="s">
        <v>341</v>
      </c>
      <c r="H52" s="152" t="s">
        <v>349</v>
      </c>
      <c r="I52" s="152" t="s">
        <v>338</v>
      </c>
    </row>
    <row r="53" spans="1:9" ht="14.25">
      <c r="A53" s="148" t="s">
        <v>416</v>
      </c>
      <c r="B53" s="149" t="s">
        <v>417</v>
      </c>
      <c r="C53" s="156">
        <v>2.5</v>
      </c>
      <c r="D53" s="191"/>
      <c r="E53" s="191"/>
      <c r="F53" s="191"/>
      <c r="G53" s="152" t="s">
        <v>341</v>
      </c>
      <c r="H53" s="152" t="s">
        <v>349</v>
      </c>
      <c r="I53" s="152" t="s">
        <v>338</v>
      </c>
    </row>
    <row r="54" spans="1:9" ht="14.25">
      <c r="A54" s="148" t="s">
        <v>418</v>
      </c>
      <c r="B54" s="149" t="s">
        <v>419</v>
      </c>
      <c r="C54" s="156">
        <v>9</v>
      </c>
      <c r="D54" s="191"/>
      <c r="E54" s="191"/>
      <c r="F54" s="191"/>
      <c r="G54" s="152" t="s">
        <v>368</v>
      </c>
      <c r="H54" s="152" t="s">
        <v>336</v>
      </c>
      <c r="I54" s="152" t="s">
        <v>336</v>
      </c>
    </row>
    <row r="55" spans="1:9" ht="14.25">
      <c r="A55" s="164" t="s">
        <v>420</v>
      </c>
      <c r="B55" s="143" t="s">
        <v>421</v>
      </c>
      <c r="C55" s="160">
        <v>10.5</v>
      </c>
      <c r="D55" s="160"/>
      <c r="E55" s="160"/>
      <c r="F55" s="160"/>
      <c r="G55" s="161" t="s">
        <v>422</v>
      </c>
      <c r="H55" s="161" t="s">
        <v>336</v>
      </c>
      <c r="I55" s="161" t="s">
        <v>336</v>
      </c>
    </row>
    <row r="56" spans="1:9" ht="14.25">
      <c r="A56" s="153"/>
      <c r="B56" s="151" t="s">
        <v>423</v>
      </c>
      <c r="C56" s="156"/>
      <c r="D56" s="191"/>
      <c r="E56" s="191"/>
      <c r="F56" s="191"/>
      <c r="G56" s="152"/>
      <c r="H56" s="152"/>
      <c r="I56" s="152"/>
    </row>
    <row r="57" spans="1:9" ht="14.25">
      <c r="A57" s="153" t="s">
        <v>424</v>
      </c>
      <c r="B57" s="149" t="s">
        <v>425</v>
      </c>
      <c r="C57" s="156"/>
      <c r="D57" s="191"/>
      <c r="E57" s="191"/>
      <c r="F57" s="191"/>
      <c r="G57" s="152" t="s">
        <v>426</v>
      </c>
      <c r="H57" s="152" t="s">
        <v>427</v>
      </c>
      <c r="I57" s="152" t="s">
        <v>428</v>
      </c>
    </row>
    <row r="58" spans="1:9" ht="14.25">
      <c r="A58" s="153" t="s">
        <v>429</v>
      </c>
      <c r="B58" s="149" t="s">
        <v>430</v>
      </c>
      <c r="C58" s="156"/>
      <c r="D58" s="191"/>
      <c r="E58" s="191"/>
      <c r="F58" s="191"/>
      <c r="G58" s="152" t="s">
        <v>426</v>
      </c>
      <c r="H58" s="152" t="s">
        <v>431</v>
      </c>
      <c r="I58" s="152" t="s">
        <v>428</v>
      </c>
    </row>
    <row r="59" spans="1:9" ht="14.25">
      <c r="A59" s="153"/>
      <c r="B59" s="151" t="s">
        <v>432</v>
      </c>
      <c r="C59" s="156"/>
      <c r="D59" s="191"/>
      <c r="E59" s="191"/>
      <c r="F59" s="191"/>
      <c r="G59" s="152"/>
      <c r="H59" s="152"/>
      <c r="I59" s="152"/>
    </row>
    <row r="60" spans="1:9" ht="14.25">
      <c r="A60" s="154" t="s">
        <v>433</v>
      </c>
      <c r="B60" s="149" t="s">
        <v>434</v>
      </c>
      <c r="C60" s="156"/>
      <c r="D60" s="191"/>
      <c r="E60" s="191"/>
      <c r="F60" s="191"/>
      <c r="G60" s="152" t="s">
        <v>435</v>
      </c>
      <c r="H60" s="152" t="s">
        <v>436</v>
      </c>
      <c r="I60" s="152"/>
    </row>
    <row r="61" spans="1:9" ht="14.25">
      <c r="A61" s="154" t="s">
        <v>437</v>
      </c>
      <c r="B61" s="149" t="s">
        <v>438</v>
      </c>
      <c r="C61" s="156"/>
      <c r="D61" s="191"/>
      <c r="E61" s="191"/>
      <c r="F61" s="191"/>
      <c r="G61" s="152" t="s">
        <v>435</v>
      </c>
      <c r="H61" s="152" t="s">
        <v>436</v>
      </c>
      <c r="I61" s="152"/>
    </row>
    <row r="62" spans="1:9" ht="14.25">
      <c r="A62" s="153"/>
      <c r="B62" s="151" t="s">
        <v>439</v>
      </c>
      <c r="C62" s="152"/>
      <c r="D62" s="188"/>
      <c r="E62" s="188"/>
      <c r="F62" s="188"/>
      <c r="G62" s="152"/>
      <c r="H62" s="152"/>
      <c r="I62" s="152"/>
    </row>
    <row r="63" spans="1:9" ht="14.25">
      <c r="A63" s="149" t="s">
        <v>440</v>
      </c>
      <c r="B63" s="149" t="s">
        <v>441</v>
      </c>
      <c r="C63" s="156">
        <v>2.3</v>
      </c>
      <c r="D63" s="191"/>
      <c r="E63" s="191"/>
      <c r="F63" s="191"/>
      <c r="G63" s="152" t="s">
        <v>336</v>
      </c>
      <c r="H63" s="152" t="s">
        <v>336</v>
      </c>
      <c r="I63" s="152" t="s">
        <v>336</v>
      </c>
    </row>
    <row r="64" spans="1:9" ht="14.25">
      <c r="A64" s="149" t="s">
        <v>442</v>
      </c>
      <c r="B64" s="149" t="s">
        <v>441</v>
      </c>
      <c r="C64" s="156">
        <v>3</v>
      </c>
      <c r="D64" s="191"/>
      <c r="E64" s="191"/>
      <c r="F64" s="191"/>
      <c r="G64" s="152" t="s">
        <v>336</v>
      </c>
      <c r="H64" s="152" t="s">
        <v>336</v>
      </c>
      <c r="I64" s="152" t="s">
        <v>336</v>
      </c>
    </row>
    <row r="65" spans="1:9" ht="14.25">
      <c r="A65" s="149" t="s">
        <v>443</v>
      </c>
      <c r="B65" s="149" t="s">
        <v>441</v>
      </c>
      <c r="C65" s="156">
        <v>1.1</v>
      </c>
      <c r="D65" s="191"/>
      <c r="E65" s="191"/>
      <c r="F65" s="191"/>
      <c r="G65" s="152" t="s">
        <v>336</v>
      </c>
      <c r="H65" s="152" t="s">
        <v>444</v>
      </c>
      <c r="I65" s="152" t="s">
        <v>336</v>
      </c>
    </row>
    <row r="66" spans="1:9" ht="14.25">
      <c r="A66" s="149" t="s">
        <v>445</v>
      </c>
      <c r="B66" s="149" t="s">
        <v>446</v>
      </c>
      <c r="C66" s="156">
        <v>1.5</v>
      </c>
      <c r="D66" s="191"/>
      <c r="E66" s="191"/>
      <c r="F66" s="191"/>
      <c r="G66" s="152"/>
      <c r="H66" s="152" t="s">
        <v>444</v>
      </c>
      <c r="I66" s="152"/>
    </row>
    <row r="67" spans="1:9" ht="14.25">
      <c r="A67" s="149" t="s">
        <v>447</v>
      </c>
      <c r="B67" s="149" t="s">
        <v>446</v>
      </c>
      <c r="C67" s="156">
        <v>1.2</v>
      </c>
      <c r="D67" s="191"/>
      <c r="E67" s="191"/>
      <c r="F67" s="191"/>
      <c r="G67" s="152"/>
      <c r="H67" s="152" t="s">
        <v>444</v>
      </c>
      <c r="I67" s="152"/>
    </row>
    <row r="68" spans="1:9" ht="14.25">
      <c r="A68" s="149" t="s">
        <v>448</v>
      </c>
      <c r="B68" s="149" t="s">
        <v>446</v>
      </c>
      <c r="C68" s="156">
        <v>0.8</v>
      </c>
      <c r="D68" s="191"/>
      <c r="E68" s="191"/>
      <c r="F68" s="191"/>
      <c r="G68" s="152"/>
      <c r="H68" s="152" t="s">
        <v>444</v>
      </c>
      <c r="I68" s="152"/>
    </row>
    <row r="69" spans="1:9" ht="14.25">
      <c r="A69" s="149" t="s">
        <v>449</v>
      </c>
      <c r="B69" s="149" t="s">
        <v>450</v>
      </c>
      <c r="C69" s="156">
        <v>8</v>
      </c>
      <c r="D69" s="191"/>
      <c r="E69" s="191"/>
      <c r="F69" s="191"/>
      <c r="G69" s="152" t="s">
        <v>336</v>
      </c>
      <c r="H69" s="152" t="s">
        <v>356</v>
      </c>
      <c r="I69" s="152" t="s">
        <v>451</v>
      </c>
    </row>
    <row r="70" ht="15" thickBot="1"/>
    <row r="71" spans="1:9" ht="14.25">
      <c r="A71" s="238" t="s">
        <v>324</v>
      </c>
      <c r="B71" s="240" t="s">
        <v>325</v>
      </c>
      <c r="C71" s="168" t="s">
        <v>326</v>
      </c>
      <c r="D71" s="182"/>
      <c r="E71" s="182"/>
      <c r="F71" s="182"/>
      <c r="G71" s="242" t="s">
        <v>327</v>
      </c>
      <c r="H71" s="243"/>
      <c r="I71" s="243"/>
    </row>
    <row r="72" spans="1:9" ht="15" thickBot="1">
      <c r="A72" s="239"/>
      <c r="B72" s="241"/>
      <c r="C72" s="180" t="s">
        <v>328</v>
      </c>
      <c r="D72" s="144"/>
      <c r="E72" s="144"/>
      <c r="F72" s="144"/>
      <c r="G72" s="144" t="s">
        <v>329</v>
      </c>
      <c r="H72" s="145" t="s">
        <v>330</v>
      </c>
      <c r="I72" s="142" t="s">
        <v>331</v>
      </c>
    </row>
    <row r="73" spans="1:9" ht="14.25">
      <c r="A73" s="177"/>
      <c r="B73" s="170" t="s">
        <v>332</v>
      </c>
      <c r="C73" s="181"/>
      <c r="D73" s="195"/>
      <c r="E73" s="195"/>
      <c r="F73" s="195"/>
      <c r="G73" s="179"/>
      <c r="H73" s="179"/>
      <c r="I73" s="179"/>
    </row>
    <row r="74" spans="1:9" ht="14.25">
      <c r="A74" s="175">
        <v>101</v>
      </c>
      <c r="B74" s="171" t="s">
        <v>452</v>
      </c>
      <c r="C74" s="178">
        <v>299.5</v>
      </c>
      <c r="D74" s="191"/>
      <c r="E74" s="191">
        <v>299.5</v>
      </c>
      <c r="F74" s="191"/>
      <c r="G74" s="174" t="s">
        <v>334</v>
      </c>
      <c r="H74" s="174" t="s">
        <v>453</v>
      </c>
      <c r="I74" s="174" t="s">
        <v>454</v>
      </c>
    </row>
    <row r="75" spans="1:9" ht="14.25">
      <c r="A75" s="175">
        <v>102</v>
      </c>
      <c r="B75" s="143" t="s">
        <v>455</v>
      </c>
      <c r="C75" s="178">
        <v>40.2</v>
      </c>
      <c r="D75" s="191"/>
      <c r="E75" s="191"/>
      <c r="F75" s="191"/>
      <c r="G75" s="174" t="s">
        <v>334</v>
      </c>
      <c r="H75" s="174" t="s">
        <v>456</v>
      </c>
      <c r="I75" s="174" t="s">
        <v>454</v>
      </c>
    </row>
    <row r="76" spans="1:9" ht="14.25">
      <c r="A76" s="175">
        <v>103</v>
      </c>
      <c r="B76" s="171" t="s">
        <v>347</v>
      </c>
      <c r="C76" s="178">
        <v>5.1</v>
      </c>
      <c r="D76" s="191"/>
      <c r="E76" s="191"/>
      <c r="F76" s="191">
        <v>5.1</v>
      </c>
      <c r="G76" s="174" t="s">
        <v>334</v>
      </c>
      <c r="H76" s="174" t="s">
        <v>342</v>
      </c>
      <c r="I76" s="174" t="s">
        <v>338</v>
      </c>
    </row>
    <row r="77" spans="1:9" ht="14.25">
      <c r="A77" s="175">
        <v>104</v>
      </c>
      <c r="B77" s="171" t="s">
        <v>333</v>
      </c>
      <c r="C77" s="178">
        <v>12</v>
      </c>
      <c r="D77" s="191"/>
      <c r="E77" s="191">
        <v>12</v>
      </c>
      <c r="F77" s="191"/>
      <c r="G77" s="174" t="s">
        <v>334</v>
      </c>
      <c r="H77" s="174" t="s">
        <v>380</v>
      </c>
      <c r="I77" s="174" t="s">
        <v>336</v>
      </c>
    </row>
    <row r="78" spans="1:9" ht="14.25">
      <c r="A78" s="175">
        <v>105</v>
      </c>
      <c r="B78" s="171" t="s">
        <v>457</v>
      </c>
      <c r="C78" s="178">
        <v>123.7</v>
      </c>
      <c r="D78" s="191"/>
      <c r="E78" s="191">
        <v>123.7</v>
      </c>
      <c r="F78" s="191"/>
      <c r="G78" s="174" t="s">
        <v>334</v>
      </c>
      <c r="H78" s="174" t="s">
        <v>453</v>
      </c>
      <c r="I78" s="172" t="s">
        <v>458</v>
      </c>
    </row>
    <row r="79" spans="1:9" ht="14.25">
      <c r="A79" s="175">
        <v>106</v>
      </c>
      <c r="B79" s="171" t="s">
        <v>459</v>
      </c>
      <c r="C79" s="178">
        <v>388.3</v>
      </c>
      <c r="D79" s="191">
        <v>388.3</v>
      </c>
      <c r="E79" s="191"/>
      <c r="F79" s="191"/>
      <c r="G79" s="174" t="s">
        <v>460</v>
      </c>
      <c r="H79" s="174" t="s">
        <v>461</v>
      </c>
      <c r="I79" s="174" t="s">
        <v>462</v>
      </c>
    </row>
    <row r="80" spans="1:9" ht="14.25">
      <c r="A80" s="175"/>
      <c r="B80" s="173" t="s">
        <v>352</v>
      </c>
      <c r="C80" s="178"/>
      <c r="D80" s="191"/>
      <c r="E80" s="191"/>
      <c r="F80" s="191"/>
      <c r="G80" s="174"/>
      <c r="H80" s="174"/>
      <c r="I80" s="174"/>
    </row>
    <row r="81" spans="1:9" ht="14.25">
      <c r="A81" s="175">
        <v>107</v>
      </c>
      <c r="B81" s="171" t="s">
        <v>463</v>
      </c>
      <c r="C81" s="178">
        <v>154.8</v>
      </c>
      <c r="D81" s="191">
        <v>154.8</v>
      </c>
      <c r="E81" s="191"/>
      <c r="F81" s="191"/>
      <c r="G81" s="174" t="s">
        <v>464</v>
      </c>
      <c r="H81" s="174" t="s">
        <v>465</v>
      </c>
      <c r="I81" s="174" t="s">
        <v>462</v>
      </c>
    </row>
    <row r="82" spans="1:9" ht="14.25">
      <c r="A82" s="175">
        <v>108</v>
      </c>
      <c r="B82" s="171" t="s">
        <v>466</v>
      </c>
      <c r="C82" s="178">
        <v>22.6</v>
      </c>
      <c r="D82" s="191"/>
      <c r="E82" s="191">
        <v>22.6</v>
      </c>
      <c r="F82" s="191"/>
      <c r="G82" s="174" t="s">
        <v>355</v>
      </c>
      <c r="H82" s="174" t="s">
        <v>467</v>
      </c>
      <c r="I82" s="174" t="s">
        <v>338</v>
      </c>
    </row>
    <row r="83" spans="1:9" ht="14.25">
      <c r="A83" s="175">
        <v>109</v>
      </c>
      <c r="B83" s="171" t="s">
        <v>370</v>
      </c>
      <c r="C83" s="178">
        <v>14.1</v>
      </c>
      <c r="D83" s="191"/>
      <c r="E83" s="191">
        <v>14.1</v>
      </c>
      <c r="F83" s="191"/>
      <c r="G83" s="174" t="s">
        <v>379</v>
      </c>
      <c r="H83" s="174" t="s">
        <v>356</v>
      </c>
      <c r="I83" s="174" t="s">
        <v>338</v>
      </c>
    </row>
    <row r="84" spans="1:9" ht="14.25">
      <c r="A84" s="175">
        <v>110</v>
      </c>
      <c r="B84" s="171" t="s">
        <v>378</v>
      </c>
      <c r="C84" s="178">
        <v>9</v>
      </c>
      <c r="D84" s="191"/>
      <c r="E84" s="191">
        <v>9</v>
      </c>
      <c r="F84" s="191"/>
      <c r="G84" s="174" t="s">
        <v>379</v>
      </c>
      <c r="H84" s="174" t="s">
        <v>468</v>
      </c>
      <c r="I84" s="174" t="s">
        <v>336</v>
      </c>
    </row>
    <row r="85" spans="1:9" ht="14.25">
      <c r="A85" s="175" t="s">
        <v>469</v>
      </c>
      <c r="B85" s="171" t="s">
        <v>470</v>
      </c>
      <c r="C85" s="178">
        <v>1.5</v>
      </c>
      <c r="D85" s="191"/>
      <c r="E85" s="191"/>
      <c r="F85" s="191">
        <v>1.5</v>
      </c>
      <c r="G85" s="174" t="s">
        <v>379</v>
      </c>
      <c r="H85" s="174" t="s">
        <v>349</v>
      </c>
      <c r="I85" s="174" t="s">
        <v>338</v>
      </c>
    </row>
    <row r="86" spans="1:9" ht="14.25">
      <c r="A86" s="175" t="s">
        <v>471</v>
      </c>
      <c r="B86" s="171" t="s">
        <v>89</v>
      </c>
      <c r="C86" s="178">
        <v>1.4</v>
      </c>
      <c r="D86" s="191"/>
      <c r="E86" s="191"/>
      <c r="F86" s="191">
        <v>1.4</v>
      </c>
      <c r="G86" s="174" t="s">
        <v>379</v>
      </c>
      <c r="H86" s="174" t="s">
        <v>349</v>
      </c>
      <c r="I86" s="174" t="s">
        <v>338</v>
      </c>
    </row>
    <row r="87" spans="1:9" ht="14.25">
      <c r="A87" s="175"/>
      <c r="B87" s="173" t="s">
        <v>472</v>
      </c>
      <c r="C87" s="178"/>
      <c r="D87" s="191"/>
      <c r="E87" s="191"/>
      <c r="F87" s="191"/>
      <c r="G87" s="174"/>
      <c r="H87" s="174"/>
      <c r="I87" s="174"/>
    </row>
    <row r="88" spans="1:9" ht="14.25">
      <c r="A88" s="175">
        <v>112</v>
      </c>
      <c r="B88" s="143" t="s">
        <v>473</v>
      </c>
      <c r="C88" s="160">
        <v>14</v>
      </c>
      <c r="D88" s="160"/>
      <c r="E88" s="160"/>
      <c r="F88" s="160"/>
      <c r="G88" s="161" t="s">
        <v>474</v>
      </c>
      <c r="H88" s="161" t="s">
        <v>431</v>
      </c>
      <c r="I88" s="161" t="s">
        <v>454</v>
      </c>
    </row>
    <row r="89" spans="1:9" ht="14.25">
      <c r="A89" s="175">
        <v>113</v>
      </c>
      <c r="B89" s="171" t="s">
        <v>348</v>
      </c>
      <c r="C89" s="178">
        <v>3.1</v>
      </c>
      <c r="D89" s="191"/>
      <c r="E89" s="191"/>
      <c r="F89" s="191"/>
      <c r="G89" s="174" t="s">
        <v>379</v>
      </c>
      <c r="H89" s="174" t="s">
        <v>349</v>
      </c>
      <c r="I89" s="174" t="s">
        <v>338</v>
      </c>
    </row>
    <row r="90" spans="1:9" ht="14.25">
      <c r="A90" s="175">
        <v>114</v>
      </c>
      <c r="B90" s="171" t="s">
        <v>375</v>
      </c>
      <c r="C90" s="178">
        <v>23.7</v>
      </c>
      <c r="D90" s="191"/>
      <c r="E90" s="191">
        <v>23.7</v>
      </c>
      <c r="F90" s="191"/>
      <c r="G90" s="174" t="s">
        <v>355</v>
      </c>
      <c r="H90" s="174" t="s">
        <v>356</v>
      </c>
      <c r="I90" s="174" t="s">
        <v>338</v>
      </c>
    </row>
    <row r="91" spans="1:9" ht="14.25">
      <c r="A91" s="175">
        <v>115</v>
      </c>
      <c r="B91" s="171" t="s">
        <v>475</v>
      </c>
      <c r="C91" s="160">
        <v>11.4</v>
      </c>
      <c r="D91" s="160"/>
      <c r="E91" s="160"/>
      <c r="F91" s="160"/>
      <c r="G91" s="174" t="s">
        <v>355</v>
      </c>
      <c r="H91" s="174" t="s">
        <v>356</v>
      </c>
      <c r="I91" s="174" t="s">
        <v>338</v>
      </c>
    </row>
    <row r="92" spans="1:9" ht="14.25">
      <c r="A92" s="175">
        <v>116</v>
      </c>
      <c r="B92" s="171" t="s">
        <v>476</v>
      </c>
      <c r="C92" s="178">
        <v>24</v>
      </c>
      <c r="D92" s="191"/>
      <c r="E92" s="191"/>
      <c r="F92" s="191"/>
      <c r="G92" s="174" t="s">
        <v>341</v>
      </c>
      <c r="H92" s="174" t="s">
        <v>349</v>
      </c>
      <c r="I92" s="174" t="s">
        <v>336</v>
      </c>
    </row>
    <row r="93" spans="1:9" ht="14.25">
      <c r="A93" s="175">
        <v>117</v>
      </c>
      <c r="B93" s="171" t="s">
        <v>362</v>
      </c>
      <c r="C93" s="178">
        <v>24.3</v>
      </c>
      <c r="D93" s="191"/>
      <c r="E93" s="191">
        <v>24.3</v>
      </c>
      <c r="F93" s="191"/>
      <c r="G93" s="172" t="s">
        <v>363</v>
      </c>
      <c r="H93" s="174" t="s">
        <v>356</v>
      </c>
      <c r="I93" s="174" t="s">
        <v>356</v>
      </c>
    </row>
    <row r="94" spans="1:9" ht="14.25">
      <c r="A94" s="169">
        <v>118</v>
      </c>
      <c r="B94" s="143" t="s">
        <v>477</v>
      </c>
      <c r="C94" s="160">
        <v>17.4</v>
      </c>
      <c r="D94" s="160"/>
      <c r="E94" s="160"/>
      <c r="F94" s="160"/>
      <c r="G94" s="174" t="s">
        <v>355</v>
      </c>
      <c r="H94" s="174" t="s">
        <v>356</v>
      </c>
      <c r="I94" s="174" t="s">
        <v>338</v>
      </c>
    </row>
    <row r="95" spans="1:9" ht="14.25">
      <c r="A95" s="175"/>
      <c r="B95" s="173" t="s">
        <v>423</v>
      </c>
      <c r="C95" s="174"/>
      <c r="D95" s="188"/>
      <c r="E95" s="188"/>
      <c r="F95" s="188"/>
      <c r="G95" s="174"/>
      <c r="H95" s="174"/>
      <c r="I95" s="174"/>
    </row>
    <row r="96" spans="1:9" ht="14.25">
      <c r="A96" s="175" t="s">
        <v>424</v>
      </c>
      <c r="B96" s="171" t="s">
        <v>425</v>
      </c>
      <c r="C96" s="174"/>
      <c r="D96" s="188"/>
      <c r="E96" s="188"/>
      <c r="F96" s="188"/>
      <c r="G96" s="174" t="s">
        <v>426</v>
      </c>
      <c r="H96" s="174" t="s">
        <v>427</v>
      </c>
      <c r="I96" s="174" t="s">
        <v>428</v>
      </c>
    </row>
    <row r="97" spans="1:9" ht="14.25">
      <c r="A97" s="175" t="s">
        <v>429</v>
      </c>
      <c r="B97" s="171" t="s">
        <v>430</v>
      </c>
      <c r="C97" s="178"/>
      <c r="D97" s="191"/>
      <c r="E97" s="191"/>
      <c r="F97" s="191"/>
      <c r="G97" s="174" t="s">
        <v>426</v>
      </c>
      <c r="H97" s="174" t="s">
        <v>431</v>
      </c>
      <c r="I97" s="174" t="s">
        <v>428</v>
      </c>
    </row>
    <row r="98" spans="1:9" ht="14.25">
      <c r="A98" s="175"/>
      <c r="B98" s="173" t="s">
        <v>432</v>
      </c>
      <c r="C98" s="178"/>
      <c r="D98" s="191"/>
      <c r="E98" s="191"/>
      <c r="F98" s="191"/>
      <c r="G98" s="174"/>
      <c r="H98" s="174"/>
      <c r="I98" s="174"/>
    </row>
    <row r="99" spans="1:9" ht="14.25">
      <c r="A99" s="176" t="s">
        <v>478</v>
      </c>
      <c r="B99" s="171" t="s">
        <v>479</v>
      </c>
      <c r="C99" s="178"/>
      <c r="D99" s="191"/>
      <c r="E99" s="191"/>
      <c r="F99" s="191"/>
      <c r="G99" s="174" t="s">
        <v>404</v>
      </c>
      <c r="H99" s="174"/>
      <c r="I99" s="174"/>
    </row>
    <row r="100" spans="1:9" ht="14.25">
      <c r="A100" s="176" t="s">
        <v>433</v>
      </c>
      <c r="B100" s="171" t="s">
        <v>434</v>
      </c>
      <c r="C100" s="178"/>
      <c r="D100" s="191"/>
      <c r="E100" s="191"/>
      <c r="F100" s="191"/>
      <c r="G100" s="174" t="s">
        <v>435</v>
      </c>
      <c r="H100" s="174" t="s">
        <v>436</v>
      </c>
      <c r="I100" s="174"/>
    </row>
    <row r="101" spans="1:9" ht="14.25">
      <c r="A101" s="176" t="s">
        <v>437</v>
      </c>
      <c r="B101" s="171" t="s">
        <v>438</v>
      </c>
      <c r="C101" s="178"/>
      <c r="D101" s="191"/>
      <c r="E101" s="191"/>
      <c r="F101" s="191"/>
      <c r="G101" s="174" t="s">
        <v>435</v>
      </c>
      <c r="H101" s="174" t="s">
        <v>436</v>
      </c>
      <c r="I101" s="174"/>
    </row>
    <row r="102" spans="1:9" ht="14.25">
      <c r="A102" s="175"/>
      <c r="B102" s="173" t="s">
        <v>480</v>
      </c>
      <c r="C102" s="178"/>
      <c r="D102" s="191"/>
      <c r="E102" s="191"/>
      <c r="F102" s="191"/>
      <c r="G102" s="174"/>
      <c r="H102" s="174"/>
      <c r="I102" s="174"/>
    </row>
    <row r="103" spans="1:9" ht="14.25">
      <c r="A103" s="175" t="s">
        <v>481</v>
      </c>
      <c r="B103" s="171" t="s">
        <v>482</v>
      </c>
      <c r="C103" s="178"/>
      <c r="D103" s="191"/>
      <c r="E103" s="191"/>
      <c r="F103" s="191"/>
      <c r="G103" s="174"/>
      <c r="H103" s="174"/>
      <c r="I103" s="174"/>
    </row>
    <row r="104" spans="1:9" ht="14.25">
      <c r="A104" s="175"/>
      <c r="B104" s="173" t="s">
        <v>439</v>
      </c>
      <c r="C104" s="174"/>
      <c r="D104" s="188"/>
      <c r="E104" s="188"/>
      <c r="F104" s="188"/>
      <c r="G104" s="174"/>
      <c r="H104" s="174"/>
      <c r="I104" s="174"/>
    </row>
    <row r="105" spans="1:9" ht="14.25">
      <c r="A105" s="171" t="s">
        <v>440</v>
      </c>
      <c r="B105" s="171" t="s">
        <v>483</v>
      </c>
      <c r="C105" s="178">
        <v>2.3</v>
      </c>
      <c r="D105" s="191"/>
      <c r="E105" s="191"/>
      <c r="F105" s="191"/>
      <c r="G105" s="174" t="s">
        <v>336</v>
      </c>
      <c r="H105" s="174" t="s">
        <v>336</v>
      </c>
      <c r="I105" s="174" t="s">
        <v>336</v>
      </c>
    </row>
    <row r="106" spans="1:9" ht="14.25">
      <c r="A106" s="171" t="s">
        <v>442</v>
      </c>
      <c r="B106" s="171" t="s">
        <v>483</v>
      </c>
      <c r="C106" s="178">
        <v>3</v>
      </c>
      <c r="D106" s="191"/>
      <c r="E106" s="191"/>
      <c r="F106" s="191"/>
      <c r="G106" s="174" t="s">
        <v>336</v>
      </c>
      <c r="H106" s="174" t="s">
        <v>336</v>
      </c>
      <c r="I106" s="174" t="s">
        <v>336</v>
      </c>
    </row>
    <row r="107" spans="1:9" ht="14.25">
      <c r="A107" s="171" t="s">
        <v>443</v>
      </c>
      <c r="B107" s="171" t="s">
        <v>483</v>
      </c>
      <c r="C107" s="178">
        <v>1.1</v>
      </c>
      <c r="D107" s="191"/>
      <c r="E107" s="191"/>
      <c r="F107" s="191"/>
      <c r="G107" s="174" t="s">
        <v>336</v>
      </c>
      <c r="H107" s="174" t="s">
        <v>444</v>
      </c>
      <c r="I107" s="174" t="s">
        <v>336</v>
      </c>
    </row>
    <row r="108" spans="1:9" ht="14.25">
      <c r="A108" s="171" t="s">
        <v>445</v>
      </c>
      <c r="B108" s="171" t="s">
        <v>446</v>
      </c>
      <c r="C108" s="178">
        <v>1.5</v>
      </c>
      <c r="D108" s="191"/>
      <c r="E108" s="191"/>
      <c r="F108" s="191"/>
      <c r="G108" s="174"/>
      <c r="H108" s="174" t="s">
        <v>444</v>
      </c>
      <c r="I108" s="174"/>
    </row>
    <row r="109" spans="1:9" ht="14.25">
      <c r="A109" s="171" t="s">
        <v>447</v>
      </c>
      <c r="B109" s="171" t="s">
        <v>446</v>
      </c>
      <c r="C109" s="178">
        <v>1.2</v>
      </c>
      <c r="D109" s="191"/>
      <c r="E109" s="191"/>
      <c r="F109" s="191"/>
      <c r="G109" s="174"/>
      <c r="H109" s="174" t="s">
        <v>444</v>
      </c>
      <c r="I109" s="174"/>
    </row>
    <row r="110" spans="1:9" ht="14.25">
      <c r="A110" s="171" t="s">
        <v>448</v>
      </c>
      <c r="B110" s="171" t="s">
        <v>446</v>
      </c>
      <c r="C110" s="178">
        <v>0.8</v>
      </c>
      <c r="D110" s="191"/>
      <c r="E110" s="191"/>
      <c r="F110" s="191"/>
      <c r="G110" s="174"/>
      <c r="H110" s="174" t="s">
        <v>444</v>
      </c>
      <c r="I110" s="174"/>
    </row>
    <row r="111" ht="15" thickBot="1"/>
    <row r="112" spans="1:9" ht="14.25">
      <c r="A112" s="238" t="s">
        <v>324</v>
      </c>
      <c r="B112" s="240" t="s">
        <v>325</v>
      </c>
      <c r="C112" s="168" t="s">
        <v>326</v>
      </c>
      <c r="D112" s="182"/>
      <c r="E112" s="182"/>
      <c r="F112" s="182"/>
      <c r="G112" s="242" t="s">
        <v>327</v>
      </c>
      <c r="H112" s="243"/>
      <c r="I112" s="243"/>
    </row>
    <row r="113" spans="1:9" ht="15" thickBot="1">
      <c r="A113" s="239"/>
      <c r="B113" s="241"/>
      <c r="C113" s="180" t="s">
        <v>328</v>
      </c>
      <c r="D113" s="144"/>
      <c r="E113" s="144"/>
      <c r="F113" s="144"/>
      <c r="G113" s="144" t="s">
        <v>329</v>
      </c>
      <c r="H113" s="145" t="s">
        <v>330</v>
      </c>
      <c r="I113" s="142" t="s">
        <v>331</v>
      </c>
    </row>
    <row r="114" spans="1:9" ht="14.25">
      <c r="A114" s="184"/>
      <c r="B114" s="193" t="s">
        <v>332</v>
      </c>
      <c r="C114" s="196"/>
      <c r="D114" s="196"/>
      <c r="E114" s="196"/>
      <c r="F114" s="196"/>
      <c r="G114" s="197"/>
      <c r="H114" s="197"/>
      <c r="I114" s="197"/>
    </row>
    <row r="115" spans="1:9" ht="14.25">
      <c r="A115" s="169">
        <v>201</v>
      </c>
      <c r="B115" s="143" t="s">
        <v>333</v>
      </c>
      <c r="C115" s="160">
        <v>8</v>
      </c>
      <c r="D115" s="160"/>
      <c r="E115" s="160">
        <v>8</v>
      </c>
      <c r="F115" s="160"/>
      <c r="G115" s="161" t="s">
        <v>334</v>
      </c>
      <c r="H115" s="161" t="s">
        <v>380</v>
      </c>
      <c r="I115" s="161" t="s">
        <v>338</v>
      </c>
    </row>
    <row r="116" spans="1:9" ht="14.25">
      <c r="A116" s="169">
        <v>202</v>
      </c>
      <c r="B116" s="143" t="s">
        <v>337</v>
      </c>
      <c r="C116" s="160">
        <v>19.3</v>
      </c>
      <c r="D116" s="160"/>
      <c r="E116" s="160">
        <v>19.3</v>
      </c>
      <c r="F116" s="160"/>
      <c r="G116" s="161" t="s">
        <v>334</v>
      </c>
      <c r="H116" s="161" t="s">
        <v>335</v>
      </c>
      <c r="I116" s="161" t="s">
        <v>338</v>
      </c>
    </row>
    <row r="117" spans="1:9" ht="14.25">
      <c r="A117" s="169">
        <v>203</v>
      </c>
      <c r="B117" s="143" t="s">
        <v>484</v>
      </c>
      <c r="C117" s="160">
        <v>80.7</v>
      </c>
      <c r="D117" s="160">
        <v>80.7</v>
      </c>
      <c r="E117" s="160"/>
      <c r="F117" s="160"/>
      <c r="G117" s="161" t="s">
        <v>460</v>
      </c>
      <c r="H117" s="161" t="s">
        <v>461</v>
      </c>
      <c r="I117" s="161" t="s">
        <v>462</v>
      </c>
    </row>
    <row r="118" spans="1:9" ht="14.25">
      <c r="A118" s="169" t="s">
        <v>50</v>
      </c>
      <c r="B118" s="143" t="s">
        <v>340</v>
      </c>
      <c r="C118" s="160">
        <v>3.7</v>
      </c>
      <c r="D118" s="160"/>
      <c r="E118" s="160"/>
      <c r="F118" s="160">
        <v>3.7</v>
      </c>
      <c r="G118" s="161" t="s">
        <v>341</v>
      </c>
      <c r="H118" s="161" t="s">
        <v>342</v>
      </c>
      <c r="I118" s="161" t="s">
        <v>338</v>
      </c>
    </row>
    <row r="119" spans="1:9" ht="14.25">
      <c r="A119" s="169" t="s">
        <v>485</v>
      </c>
      <c r="B119" s="143" t="s">
        <v>486</v>
      </c>
      <c r="C119" s="160">
        <v>1.5</v>
      </c>
      <c r="D119" s="160"/>
      <c r="E119" s="160"/>
      <c r="F119" s="160">
        <v>1.5</v>
      </c>
      <c r="G119" s="161" t="s">
        <v>341</v>
      </c>
      <c r="H119" s="161" t="s">
        <v>342</v>
      </c>
      <c r="I119" s="161" t="s">
        <v>338</v>
      </c>
    </row>
    <row r="120" spans="1:9" ht="14.25">
      <c r="A120" s="169" t="s">
        <v>487</v>
      </c>
      <c r="B120" s="143" t="s">
        <v>344</v>
      </c>
      <c r="C120" s="160">
        <v>3.1</v>
      </c>
      <c r="D120" s="160"/>
      <c r="E120" s="160"/>
      <c r="F120" s="160">
        <v>3.1</v>
      </c>
      <c r="G120" s="161" t="s">
        <v>341</v>
      </c>
      <c r="H120" s="161" t="s">
        <v>342</v>
      </c>
      <c r="I120" s="161" t="s">
        <v>338</v>
      </c>
    </row>
    <row r="121" spans="1:9" ht="14.25">
      <c r="A121" s="169" t="s">
        <v>488</v>
      </c>
      <c r="B121" s="143" t="s">
        <v>489</v>
      </c>
      <c r="C121" s="160">
        <v>4</v>
      </c>
      <c r="D121" s="160"/>
      <c r="E121" s="160"/>
      <c r="F121" s="160">
        <v>4</v>
      </c>
      <c r="G121" s="161" t="s">
        <v>341</v>
      </c>
      <c r="H121" s="161" t="s">
        <v>342</v>
      </c>
      <c r="I121" s="161" t="s">
        <v>338</v>
      </c>
    </row>
    <row r="122" spans="1:9" ht="14.25">
      <c r="A122" s="169" t="s">
        <v>490</v>
      </c>
      <c r="B122" s="143" t="s">
        <v>491</v>
      </c>
      <c r="C122" s="160">
        <v>1.7</v>
      </c>
      <c r="D122" s="160"/>
      <c r="E122" s="160"/>
      <c r="F122" s="160">
        <v>1.7</v>
      </c>
      <c r="G122" s="161" t="s">
        <v>341</v>
      </c>
      <c r="H122" s="161" t="s">
        <v>342</v>
      </c>
      <c r="I122" s="161" t="s">
        <v>338</v>
      </c>
    </row>
    <row r="123" spans="1:9" ht="14.25">
      <c r="A123" s="169"/>
      <c r="B123" s="194" t="s">
        <v>492</v>
      </c>
      <c r="C123" s="160"/>
      <c r="D123" s="160"/>
      <c r="E123" s="160"/>
      <c r="F123" s="160"/>
      <c r="G123" s="161"/>
      <c r="H123" s="161"/>
      <c r="I123" s="161"/>
    </row>
    <row r="124" spans="1:9" ht="14.25">
      <c r="A124" s="169">
        <v>206</v>
      </c>
      <c r="B124" s="143" t="s">
        <v>378</v>
      </c>
      <c r="C124" s="160">
        <v>8.5</v>
      </c>
      <c r="D124" s="160"/>
      <c r="E124" s="160">
        <v>8.5</v>
      </c>
      <c r="F124" s="160"/>
      <c r="G124" s="161" t="s">
        <v>379</v>
      </c>
      <c r="H124" s="161" t="s">
        <v>468</v>
      </c>
      <c r="I124" s="161" t="s">
        <v>336</v>
      </c>
    </row>
    <row r="125" spans="1:9" ht="14.25">
      <c r="A125" s="169" t="s">
        <v>51</v>
      </c>
      <c r="B125" s="143" t="s">
        <v>370</v>
      </c>
      <c r="C125" s="160">
        <v>13.2</v>
      </c>
      <c r="D125" s="160"/>
      <c r="E125" s="160">
        <v>13.2</v>
      </c>
      <c r="F125" s="160"/>
      <c r="G125" s="161" t="s">
        <v>379</v>
      </c>
      <c r="H125" s="161" t="s">
        <v>468</v>
      </c>
      <c r="I125" s="192" t="s">
        <v>493</v>
      </c>
    </row>
    <row r="126" spans="1:9" ht="14.25">
      <c r="A126" s="169" t="s">
        <v>52</v>
      </c>
      <c r="B126" s="143" t="s">
        <v>375</v>
      </c>
      <c r="C126" s="160">
        <v>27.8</v>
      </c>
      <c r="D126" s="160"/>
      <c r="E126" s="160">
        <v>27.8</v>
      </c>
      <c r="F126" s="160"/>
      <c r="G126" s="161" t="s">
        <v>494</v>
      </c>
      <c r="H126" s="161" t="s">
        <v>495</v>
      </c>
      <c r="I126" s="161" t="s">
        <v>338</v>
      </c>
    </row>
    <row r="127" spans="1:9" ht="14.25">
      <c r="A127" s="169">
        <v>208</v>
      </c>
      <c r="B127" s="143" t="s">
        <v>496</v>
      </c>
      <c r="C127" s="160">
        <v>26.9</v>
      </c>
      <c r="D127" s="160">
        <v>26.9</v>
      </c>
      <c r="E127" s="160"/>
      <c r="F127" s="160"/>
      <c r="G127" s="161" t="s">
        <v>494</v>
      </c>
      <c r="H127" s="192" t="s">
        <v>497</v>
      </c>
      <c r="I127" s="161" t="s">
        <v>338</v>
      </c>
    </row>
    <row r="128" spans="1:9" ht="14.25">
      <c r="A128" s="169" t="s">
        <v>498</v>
      </c>
      <c r="B128" s="143" t="s">
        <v>470</v>
      </c>
      <c r="C128" s="160">
        <v>1.7</v>
      </c>
      <c r="D128" s="160"/>
      <c r="E128" s="160"/>
      <c r="F128" s="160">
        <v>1.7</v>
      </c>
      <c r="G128" s="161" t="s">
        <v>341</v>
      </c>
      <c r="H128" s="161" t="s">
        <v>349</v>
      </c>
      <c r="I128" s="161" t="s">
        <v>338</v>
      </c>
    </row>
    <row r="129" spans="1:9" ht="14.25">
      <c r="A129" s="169" t="s">
        <v>499</v>
      </c>
      <c r="B129" s="143" t="s">
        <v>500</v>
      </c>
      <c r="C129" s="160">
        <v>1.4</v>
      </c>
      <c r="D129" s="160"/>
      <c r="E129" s="160"/>
      <c r="F129" s="160">
        <v>1.4</v>
      </c>
      <c r="G129" s="161" t="s">
        <v>341</v>
      </c>
      <c r="H129" s="161" t="s">
        <v>349</v>
      </c>
      <c r="I129" s="161" t="s">
        <v>338</v>
      </c>
    </row>
    <row r="130" spans="1:9" ht="14.25">
      <c r="A130" s="169" t="s">
        <v>501</v>
      </c>
      <c r="B130" s="143" t="s">
        <v>502</v>
      </c>
      <c r="C130" s="160">
        <v>1.6</v>
      </c>
      <c r="D130" s="160"/>
      <c r="E130" s="160"/>
      <c r="F130" s="160">
        <v>1.6</v>
      </c>
      <c r="G130" s="161" t="s">
        <v>341</v>
      </c>
      <c r="H130" s="161" t="s">
        <v>349</v>
      </c>
      <c r="I130" s="161" t="s">
        <v>338</v>
      </c>
    </row>
    <row r="131" spans="1:9" ht="14.25">
      <c r="A131" s="169">
        <v>210</v>
      </c>
      <c r="B131" s="143" t="s">
        <v>503</v>
      </c>
      <c r="C131" s="160">
        <v>15.1</v>
      </c>
      <c r="D131" s="160">
        <v>15.1</v>
      </c>
      <c r="E131" s="160"/>
      <c r="F131" s="160"/>
      <c r="G131" s="161" t="s">
        <v>494</v>
      </c>
      <c r="H131" s="192" t="s">
        <v>497</v>
      </c>
      <c r="I131" s="161" t="s">
        <v>338</v>
      </c>
    </row>
    <row r="132" spans="1:9" ht="14.25">
      <c r="A132" s="169" t="s">
        <v>504</v>
      </c>
      <c r="B132" s="143" t="s">
        <v>470</v>
      </c>
      <c r="C132" s="160">
        <v>1.7</v>
      </c>
      <c r="D132" s="160"/>
      <c r="E132" s="160"/>
      <c r="F132" s="160">
        <v>1.7</v>
      </c>
      <c r="G132" s="161" t="s">
        <v>341</v>
      </c>
      <c r="H132" s="161" t="s">
        <v>349</v>
      </c>
      <c r="I132" s="161" t="s">
        <v>338</v>
      </c>
    </row>
    <row r="133" spans="1:9" ht="14.25">
      <c r="A133" s="169" t="s">
        <v>505</v>
      </c>
      <c r="B133" s="143" t="s">
        <v>500</v>
      </c>
      <c r="C133" s="160">
        <v>1.4</v>
      </c>
      <c r="D133" s="160"/>
      <c r="E133" s="160"/>
      <c r="F133" s="160">
        <v>1.4</v>
      </c>
      <c r="G133" s="161" t="s">
        <v>341</v>
      </c>
      <c r="H133" s="161" t="s">
        <v>349</v>
      </c>
      <c r="I133" s="161" t="s">
        <v>338</v>
      </c>
    </row>
    <row r="134" spans="1:9" ht="14.25">
      <c r="A134" s="169" t="s">
        <v>506</v>
      </c>
      <c r="B134" s="143" t="s">
        <v>502</v>
      </c>
      <c r="C134" s="160">
        <v>1.6</v>
      </c>
      <c r="D134" s="160"/>
      <c r="E134" s="160"/>
      <c r="F134" s="160">
        <v>1.6</v>
      </c>
      <c r="G134" s="161" t="s">
        <v>341</v>
      </c>
      <c r="H134" s="161" t="s">
        <v>349</v>
      </c>
      <c r="I134" s="161" t="s">
        <v>338</v>
      </c>
    </row>
    <row r="135" spans="1:9" ht="14.25">
      <c r="A135" s="169">
        <v>212</v>
      </c>
      <c r="B135" s="143" t="s">
        <v>507</v>
      </c>
      <c r="C135" s="160">
        <v>15</v>
      </c>
      <c r="D135" s="160">
        <v>15</v>
      </c>
      <c r="E135" s="160"/>
      <c r="F135" s="160"/>
      <c r="G135" s="161" t="s">
        <v>494</v>
      </c>
      <c r="H135" s="192" t="s">
        <v>497</v>
      </c>
      <c r="I135" s="161" t="s">
        <v>338</v>
      </c>
    </row>
    <row r="136" spans="1:9" ht="14.25">
      <c r="A136" s="169" t="s">
        <v>508</v>
      </c>
      <c r="B136" s="143" t="s">
        <v>470</v>
      </c>
      <c r="C136" s="160">
        <v>1.7</v>
      </c>
      <c r="D136" s="160"/>
      <c r="E136" s="160"/>
      <c r="F136" s="160">
        <v>1.7</v>
      </c>
      <c r="G136" s="161" t="s">
        <v>341</v>
      </c>
      <c r="H136" s="161" t="s">
        <v>349</v>
      </c>
      <c r="I136" s="161" t="s">
        <v>338</v>
      </c>
    </row>
    <row r="137" spans="1:9" ht="14.25">
      <c r="A137" s="169" t="s">
        <v>509</v>
      </c>
      <c r="B137" s="143" t="s">
        <v>500</v>
      </c>
      <c r="C137" s="160">
        <v>1.4</v>
      </c>
      <c r="D137" s="160"/>
      <c r="E137" s="160"/>
      <c r="F137" s="160">
        <v>1.4</v>
      </c>
      <c r="G137" s="161" t="s">
        <v>341</v>
      </c>
      <c r="H137" s="161" t="s">
        <v>349</v>
      </c>
      <c r="I137" s="161" t="s">
        <v>338</v>
      </c>
    </row>
    <row r="138" spans="1:9" ht="14.25">
      <c r="A138" s="169" t="s">
        <v>510</v>
      </c>
      <c r="B138" s="143" t="s">
        <v>502</v>
      </c>
      <c r="C138" s="160">
        <v>1.6</v>
      </c>
      <c r="D138" s="160"/>
      <c r="E138" s="160"/>
      <c r="F138" s="160">
        <v>1.6</v>
      </c>
      <c r="G138" s="161" t="s">
        <v>341</v>
      </c>
      <c r="H138" s="161" t="s">
        <v>349</v>
      </c>
      <c r="I138" s="161" t="s">
        <v>338</v>
      </c>
    </row>
    <row r="139" spans="1:9" ht="14.25">
      <c r="A139" s="169">
        <v>214</v>
      </c>
      <c r="B139" s="143" t="s">
        <v>511</v>
      </c>
      <c r="C139" s="160">
        <v>30</v>
      </c>
      <c r="D139" s="160">
        <v>30</v>
      </c>
      <c r="E139" s="160"/>
      <c r="F139" s="160"/>
      <c r="G139" s="161" t="s">
        <v>494</v>
      </c>
      <c r="H139" s="192" t="s">
        <v>497</v>
      </c>
      <c r="I139" s="161" t="s">
        <v>338</v>
      </c>
    </row>
    <row r="140" spans="1:9" ht="14.25">
      <c r="A140" s="169" t="s">
        <v>512</v>
      </c>
      <c r="B140" s="143" t="s">
        <v>470</v>
      </c>
      <c r="C140" s="160">
        <v>1.7</v>
      </c>
      <c r="D140" s="160"/>
      <c r="E140" s="160"/>
      <c r="F140" s="160">
        <v>1.7</v>
      </c>
      <c r="G140" s="161" t="s">
        <v>341</v>
      </c>
      <c r="H140" s="161" t="s">
        <v>349</v>
      </c>
      <c r="I140" s="161" t="s">
        <v>338</v>
      </c>
    </row>
    <row r="141" spans="1:9" ht="14.25">
      <c r="A141" s="169" t="s">
        <v>513</v>
      </c>
      <c r="B141" s="143" t="s">
        <v>500</v>
      </c>
      <c r="C141" s="160">
        <v>1.4</v>
      </c>
      <c r="D141" s="160"/>
      <c r="E141" s="160"/>
      <c r="F141" s="160">
        <v>1.4</v>
      </c>
      <c r="G141" s="161" t="s">
        <v>341</v>
      </c>
      <c r="H141" s="161" t="s">
        <v>349</v>
      </c>
      <c r="I141" s="161" t="s">
        <v>338</v>
      </c>
    </row>
    <row r="142" spans="1:9" ht="14.25">
      <c r="A142" s="169" t="s">
        <v>514</v>
      </c>
      <c r="B142" s="143" t="s">
        <v>502</v>
      </c>
      <c r="C142" s="160">
        <v>1.6</v>
      </c>
      <c r="D142" s="160"/>
      <c r="E142" s="160"/>
      <c r="F142" s="160">
        <v>1.6</v>
      </c>
      <c r="G142" s="161" t="s">
        <v>341</v>
      </c>
      <c r="H142" s="161" t="s">
        <v>349</v>
      </c>
      <c r="I142" s="161" t="s">
        <v>338</v>
      </c>
    </row>
    <row r="143" spans="1:9" ht="14.25">
      <c r="A143" s="169">
        <v>216</v>
      </c>
      <c r="B143" s="143" t="s">
        <v>515</v>
      </c>
      <c r="C143" s="160">
        <v>23.2</v>
      </c>
      <c r="D143" s="160">
        <v>23.2</v>
      </c>
      <c r="E143" s="160"/>
      <c r="F143" s="160"/>
      <c r="G143" s="161" t="s">
        <v>494</v>
      </c>
      <c r="H143" s="192" t="s">
        <v>497</v>
      </c>
      <c r="I143" s="161" t="s">
        <v>338</v>
      </c>
    </row>
    <row r="144" spans="1:9" ht="14.25">
      <c r="A144" s="169" t="s">
        <v>516</v>
      </c>
      <c r="B144" s="143" t="s">
        <v>340</v>
      </c>
      <c r="C144" s="160">
        <v>2.3</v>
      </c>
      <c r="D144" s="160"/>
      <c r="E144" s="160"/>
      <c r="F144" s="160">
        <v>2.3</v>
      </c>
      <c r="G144" s="161" t="s">
        <v>341</v>
      </c>
      <c r="H144" s="161" t="s">
        <v>349</v>
      </c>
      <c r="I144" s="161" t="s">
        <v>338</v>
      </c>
    </row>
    <row r="145" spans="1:9" ht="14.25">
      <c r="A145" s="169" t="s">
        <v>517</v>
      </c>
      <c r="B145" s="143" t="s">
        <v>486</v>
      </c>
      <c r="C145" s="160">
        <v>1.7</v>
      </c>
      <c r="D145" s="160"/>
      <c r="E145" s="160"/>
      <c r="F145" s="160">
        <v>1.7</v>
      </c>
      <c r="G145" s="161" t="s">
        <v>341</v>
      </c>
      <c r="H145" s="161" t="s">
        <v>349</v>
      </c>
      <c r="I145" s="161" t="s">
        <v>338</v>
      </c>
    </row>
    <row r="146" spans="1:9" ht="14.25">
      <c r="A146" s="169" t="s">
        <v>518</v>
      </c>
      <c r="B146" s="143" t="s">
        <v>344</v>
      </c>
      <c r="C146" s="160">
        <v>2.4</v>
      </c>
      <c r="D146" s="160"/>
      <c r="E146" s="160"/>
      <c r="F146" s="160">
        <v>2.4</v>
      </c>
      <c r="G146" s="161" t="s">
        <v>341</v>
      </c>
      <c r="H146" s="161" t="s">
        <v>349</v>
      </c>
      <c r="I146" s="161" t="s">
        <v>338</v>
      </c>
    </row>
    <row r="147" spans="1:9" ht="14.25">
      <c r="A147" s="169" t="s">
        <v>519</v>
      </c>
      <c r="B147" s="143" t="s">
        <v>489</v>
      </c>
      <c r="C147" s="160">
        <v>3.5</v>
      </c>
      <c r="D147" s="160"/>
      <c r="E147" s="160"/>
      <c r="F147" s="160">
        <v>3.5</v>
      </c>
      <c r="G147" s="161" t="s">
        <v>341</v>
      </c>
      <c r="H147" s="161" t="s">
        <v>349</v>
      </c>
      <c r="I147" s="161" t="s">
        <v>338</v>
      </c>
    </row>
    <row r="148" spans="1:9" ht="14.25">
      <c r="A148" s="169" t="s">
        <v>520</v>
      </c>
      <c r="B148" s="143" t="s">
        <v>491</v>
      </c>
      <c r="C148" s="160">
        <v>1.7</v>
      </c>
      <c r="D148" s="160"/>
      <c r="E148" s="160"/>
      <c r="F148" s="160">
        <v>1.7</v>
      </c>
      <c r="G148" s="161" t="s">
        <v>341</v>
      </c>
      <c r="H148" s="161" t="s">
        <v>349</v>
      </c>
      <c r="I148" s="161" t="s">
        <v>338</v>
      </c>
    </row>
    <row r="149" spans="1:9" ht="14.25">
      <c r="A149" s="169">
        <v>219</v>
      </c>
      <c r="B149" s="143" t="s">
        <v>375</v>
      </c>
      <c r="C149" s="160">
        <v>4.3</v>
      </c>
      <c r="D149" s="160"/>
      <c r="E149" s="160">
        <v>4.3</v>
      </c>
      <c r="G149" s="161" t="s">
        <v>341</v>
      </c>
      <c r="H149" s="161" t="s">
        <v>356</v>
      </c>
      <c r="I149" s="161" t="s">
        <v>338</v>
      </c>
    </row>
    <row r="150" spans="1:9" ht="14.25">
      <c r="A150" s="169">
        <v>220</v>
      </c>
      <c r="B150" s="143" t="s">
        <v>381</v>
      </c>
      <c r="C150" s="160">
        <v>4.2</v>
      </c>
      <c r="D150" s="160"/>
      <c r="E150" s="160"/>
      <c r="F150" s="160"/>
      <c r="G150" s="161" t="s">
        <v>341</v>
      </c>
      <c r="H150" s="161" t="s">
        <v>349</v>
      </c>
      <c r="I150" s="161" t="s">
        <v>338</v>
      </c>
    </row>
    <row r="151" spans="1:9" ht="14.25">
      <c r="A151" s="169">
        <v>221</v>
      </c>
      <c r="B151" s="143" t="s">
        <v>521</v>
      </c>
      <c r="C151" s="160">
        <v>45.4</v>
      </c>
      <c r="D151" s="160">
        <v>45.4</v>
      </c>
      <c r="E151" s="160"/>
      <c r="F151" s="160"/>
      <c r="G151" s="161" t="s">
        <v>460</v>
      </c>
      <c r="H151" s="192" t="s">
        <v>497</v>
      </c>
      <c r="I151" s="161" t="s">
        <v>338</v>
      </c>
    </row>
    <row r="152" spans="1:9" ht="14.25">
      <c r="A152" s="169"/>
      <c r="B152" s="194" t="s">
        <v>361</v>
      </c>
      <c r="C152" s="160"/>
      <c r="D152" s="160"/>
      <c r="E152" s="160"/>
      <c r="F152" s="160"/>
      <c r="G152" s="161"/>
      <c r="H152" s="161"/>
      <c r="I152" s="161"/>
    </row>
    <row r="153" spans="1:9" ht="14.25">
      <c r="A153" s="169">
        <v>222</v>
      </c>
      <c r="B153" s="143" t="s">
        <v>522</v>
      </c>
      <c r="C153" s="160">
        <v>16.3</v>
      </c>
      <c r="D153" s="160"/>
      <c r="E153" s="160"/>
      <c r="F153" s="160"/>
      <c r="G153" s="161" t="s">
        <v>523</v>
      </c>
      <c r="H153" s="161" t="s">
        <v>524</v>
      </c>
      <c r="I153" s="161" t="s">
        <v>525</v>
      </c>
    </row>
    <row r="154" spans="1:9" ht="14.25">
      <c r="A154" s="169">
        <v>223</v>
      </c>
      <c r="B154" s="143" t="s">
        <v>526</v>
      </c>
      <c r="C154" s="160">
        <v>15.2</v>
      </c>
      <c r="D154" s="160"/>
      <c r="E154" s="160"/>
      <c r="F154" s="160"/>
      <c r="G154" s="192" t="s">
        <v>527</v>
      </c>
      <c r="H154" s="161" t="s">
        <v>524</v>
      </c>
      <c r="I154" s="161" t="s">
        <v>525</v>
      </c>
    </row>
    <row r="155" spans="1:9" ht="14.25">
      <c r="A155" s="169">
        <v>224</v>
      </c>
      <c r="B155" s="143" t="s">
        <v>528</v>
      </c>
      <c r="C155" s="160">
        <v>30.4</v>
      </c>
      <c r="D155" s="160">
        <v>30.4</v>
      </c>
      <c r="E155" s="160"/>
      <c r="F155" s="160"/>
      <c r="G155" s="192" t="s">
        <v>527</v>
      </c>
      <c r="H155" s="161" t="s">
        <v>524</v>
      </c>
      <c r="I155" s="161" t="s">
        <v>525</v>
      </c>
    </row>
    <row r="156" spans="1:9" ht="14.25">
      <c r="A156" s="169">
        <v>225</v>
      </c>
      <c r="B156" s="143" t="s">
        <v>529</v>
      </c>
      <c r="C156" s="160">
        <v>7.9</v>
      </c>
      <c r="D156" s="160"/>
      <c r="E156" s="160"/>
      <c r="F156" s="160"/>
      <c r="G156" s="161" t="s">
        <v>494</v>
      </c>
      <c r="H156" s="161" t="s">
        <v>356</v>
      </c>
      <c r="I156" s="161" t="s">
        <v>338</v>
      </c>
    </row>
    <row r="157" spans="1:9" ht="14.25">
      <c r="A157" s="169">
        <v>226</v>
      </c>
      <c r="B157" s="143" t="s">
        <v>530</v>
      </c>
      <c r="C157" s="160">
        <v>20.2</v>
      </c>
      <c r="D157" s="160"/>
      <c r="E157" s="160"/>
      <c r="F157" s="160"/>
      <c r="G157" s="161" t="s">
        <v>494</v>
      </c>
      <c r="H157" s="161" t="s">
        <v>356</v>
      </c>
      <c r="I157" s="161" t="s">
        <v>338</v>
      </c>
    </row>
    <row r="158" spans="1:9" ht="14.25">
      <c r="A158" s="169">
        <v>227</v>
      </c>
      <c r="B158" s="143" t="s">
        <v>531</v>
      </c>
      <c r="C158" s="160">
        <v>45</v>
      </c>
      <c r="D158" s="160">
        <v>45</v>
      </c>
      <c r="E158" s="160"/>
      <c r="F158" s="160"/>
      <c r="G158" s="161" t="s">
        <v>494</v>
      </c>
      <c r="H158" s="161" t="s">
        <v>356</v>
      </c>
      <c r="I158" s="161" t="s">
        <v>338</v>
      </c>
    </row>
    <row r="159" spans="1:9" ht="14.25">
      <c r="A159" s="169"/>
      <c r="B159" s="194" t="s">
        <v>472</v>
      </c>
      <c r="C159" s="160"/>
      <c r="D159" s="160"/>
      <c r="E159" s="160"/>
      <c r="F159" s="160"/>
      <c r="G159" s="161"/>
      <c r="H159" s="161"/>
      <c r="I159" s="161"/>
    </row>
    <row r="160" spans="1:9" ht="14.25">
      <c r="A160" s="189">
        <v>228</v>
      </c>
      <c r="B160" s="185" t="s">
        <v>375</v>
      </c>
      <c r="C160" s="191">
        <v>10.2</v>
      </c>
      <c r="D160" s="191"/>
      <c r="E160" s="191">
        <v>10.2</v>
      </c>
      <c r="F160" s="191"/>
      <c r="G160" s="188" t="s">
        <v>355</v>
      </c>
      <c r="H160" s="188" t="s">
        <v>356</v>
      </c>
      <c r="I160" s="188" t="s">
        <v>532</v>
      </c>
    </row>
    <row r="161" spans="1:9" ht="14.25">
      <c r="A161" s="189">
        <v>229</v>
      </c>
      <c r="B161" s="185" t="s">
        <v>375</v>
      </c>
      <c r="C161" s="191">
        <v>24.3</v>
      </c>
      <c r="D161" s="191"/>
      <c r="E161" s="191">
        <v>24.3</v>
      </c>
      <c r="F161" s="191"/>
      <c r="G161" s="188" t="s">
        <v>355</v>
      </c>
      <c r="H161" s="188" t="s">
        <v>356</v>
      </c>
      <c r="I161" s="188" t="s">
        <v>532</v>
      </c>
    </row>
    <row r="162" spans="1:9" ht="14.25">
      <c r="A162" s="189">
        <v>230</v>
      </c>
      <c r="B162" s="185" t="s">
        <v>533</v>
      </c>
      <c r="C162" s="160">
        <v>28.8</v>
      </c>
      <c r="D162" s="160">
        <v>28.8</v>
      </c>
      <c r="E162" s="160"/>
      <c r="F162" s="160"/>
      <c r="G162" s="188" t="s">
        <v>355</v>
      </c>
      <c r="H162" s="188" t="s">
        <v>356</v>
      </c>
      <c r="I162" s="188" t="s">
        <v>534</v>
      </c>
    </row>
    <row r="163" spans="1:9" ht="14.25">
      <c r="A163" s="189">
        <v>231</v>
      </c>
      <c r="B163" s="185" t="s">
        <v>535</v>
      </c>
      <c r="C163" s="191">
        <v>11.9</v>
      </c>
      <c r="D163" s="191"/>
      <c r="E163" s="191"/>
      <c r="F163" s="191"/>
      <c r="G163" s="188" t="s">
        <v>368</v>
      </c>
      <c r="H163" s="188" t="s">
        <v>356</v>
      </c>
      <c r="I163" s="188" t="s">
        <v>534</v>
      </c>
    </row>
    <row r="164" spans="1:9" ht="14.25">
      <c r="A164" s="189">
        <v>232</v>
      </c>
      <c r="B164" s="185" t="s">
        <v>362</v>
      </c>
      <c r="C164" s="191">
        <v>13.4</v>
      </c>
      <c r="D164" s="191"/>
      <c r="E164" s="191">
        <v>13.4</v>
      </c>
      <c r="F164" s="191"/>
      <c r="G164" s="186" t="s">
        <v>363</v>
      </c>
      <c r="H164" s="188" t="s">
        <v>356</v>
      </c>
      <c r="I164" s="188" t="s">
        <v>532</v>
      </c>
    </row>
    <row r="165" spans="1:9" ht="14.25">
      <c r="A165" s="189" t="s">
        <v>536</v>
      </c>
      <c r="B165" s="185" t="s">
        <v>365</v>
      </c>
      <c r="C165" s="191">
        <v>4.8</v>
      </c>
      <c r="D165" s="191"/>
      <c r="E165" s="191">
        <v>4.8</v>
      </c>
      <c r="F165" s="191"/>
      <c r="G165" s="188" t="s">
        <v>334</v>
      </c>
      <c r="H165" s="188" t="s">
        <v>356</v>
      </c>
      <c r="I165" s="188" t="s">
        <v>532</v>
      </c>
    </row>
    <row r="166" spans="1:9" ht="14.25">
      <c r="A166" s="189"/>
      <c r="B166" s="187" t="s">
        <v>423</v>
      </c>
      <c r="C166" s="188"/>
      <c r="D166" s="188"/>
      <c r="E166" s="188"/>
      <c r="F166" s="188"/>
      <c r="G166" s="188"/>
      <c r="H166" s="188"/>
      <c r="I166" s="188"/>
    </row>
    <row r="167" spans="1:9" ht="14.25">
      <c r="A167" s="189" t="s">
        <v>424</v>
      </c>
      <c r="B167" s="185" t="s">
        <v>425</v>
      </c>
      <c r="C167" s="188"/>
      <c r="D167" s="188"/>
      <c r="E167" s="188"/>
      <c r="F167" s="188"/>
      <c r="G167" s="188" t="s">
        <v>426</v>
      </c>
      <c r="H167" s="188" t="s">
        <v>427</v>
      </c>
      <c r="I167" s="188" t="s">
        <v>428</v>
      </c>
    </row>
    <row r="168" spans="1:9" ht="14.25">
      <c r="A168" s="189" t="s">
        <v>429</v>
      </c>
      <c r="B168" s="185" t="s">
        <v>430</v>
      </c>
      <c r="C168" s="191"/>
      <c r="D168" s="191"/>
      <c r="E168" s="191"/>
      <c r="F168" s="191"/>
      <c r="G168" s="188" t="s">
        <v>426</v>
      </c>
      <c r="H168" s="188" t="s">
        <v>431</v>
      </c>
      <c r="I168" s="188" t="s">
        <v>428</v>
      </c>
    </row>
    <row r="169" spans="1:9" ht="14.25">
      <c r="A169" s="189"/>
      <c r="B169" s="187" t="s">
        <v>439</v>
      </c>
      <c r="C169" s="188"/>
      <c r="D169" s="188"/>
      <c r="E169" s="188"/>
      <c r="F169" s="188"/>
      <c r="G169" s="188"/>
      <c r="H169" s="188"/>
      <c r="I169" s="188"/>
    </row>
    <row r="170" spans="1:9" ht="14.25">
      <c r="A170" s="185" t="s">
        <v>440</v>
      </c>
      <c r="B170" s="185" t="s">
        <v>441</v>
      </c>
      <c r="C170" s="191">
        <v>2.3</v>
      </c>
      <c r="D170" s="191"/>
      <c r="E170" s="191"/>
      <c r="F170" s="191"/>
      <c r="G170" s="188" t="s">
        <v>336</v>
      </c>
      <c r="H170" s="188" t="s">
        <v>336</v>
      </c>
      <c r="I170" s="188" t="s">
        <v>336</v>
      </c>
    </row>
    <row r="171" spans="1:9" ht="14.25">
      <c r="A171" s="185" t="s">
        <v>442</v>
      </c>
      <c r="B171" s="185" t="s">
        <v>441</v>
      </c>
      <c r="C171" s="191">
        <v>3</v>
      </c>
      <c r="D171" s="191"/>
      <c r="E171" s="191"/>
      <c r="F171" s="191"/>
      <c r="G171" s="188" t="s">
        <v>336</v>
      </c>
      <c r="H171" s="188" t="s">
        <v>336</v>
      </c>
      <c r="I171" s="188" t="s">
        <v>336</v>
      </c>
    </row>
    <row r="172" spans="1:9" ht="14.25">
      <c r="A172" s="185" t="s">
        <v>443</v>
      </c>
      <c r="B172" s="185" t="s">
        <v>441</v>
      </c>
      <c r="C172" s="191">
        <v>1.1</v>
      </c>
      <c r="D172" s="191"/>
      <c r="E172" s="191"/>
      <c r="F172" s="191"/>
      <c r="G172" s="188" t="s">
        <v>336</v>
      </c>
      <c r="H172" s="188" t="s">
        <v>444</v>
      </c>
      <c r="I172" s="188" t="s">
        <v>336</v>
      </c>
    </row>
    <row r="173" spans="1:9" ht="14.25">
      <c r="A173" s="185" t="s">
        <v>445</v>
      </c>
      <c r="B173" s="185" t="s">
        <v>446</v>
      </c>
      <c r="C173" s="191">
        <v>1.5</v>
      </c>
      <c r="D173" s="191"/>
      <c r="E173" s="191"/>
      <c r="F173" s="191"/>
      <c r="G173" s="188"/>
      <c r="H173" s="188" t="s">
        <v>444</v>
      </c>
      <c r="I173" s="188"/>
    </row>
    <row r="174" spans="1:9" ht="14.25">
      <c r="A174" s="185" t="s">
        <v>447</v>
      </c>
      <c r="B174" s="185" t="s">
        <v>446</v>
      </c>
      <c r="C174" s="191">
        <v>1.2</v>
      </c>
      <c r="D174" s="191"/>
      <c r="E174" s="191"/>
      <c r="F174" s="191"/>
      <c r="G174" s="188"/>
      <c r="H174" s="188" t="s">
        <v>444</v>
      </c>
      <c r="I174" s="188"/>
    </row>
    <row r="175" spans="1:9" ht="14.25">
      <c r="A175" s="185" t="s">
        <v>448</v>
      </c>
      <c r="B175" s="185" t="s">
        <v>446</v>
      </c>
      <c r="C175" s="191">
        <v>0.8</v>
      </c>
      <c r="D175" s="191"/>
      <c r="E175" s="191"/>
      <c r="F175" s="191"/>
      <c r="G175" s="188"/>
      <c r="H175" s="188" t="s">
        <v>444</v>
      </c>
      <c r="I175" s="188"/>
    </row>
    <row r="176" spans="4:9" ht="14.25">
      <c r="D176" s="64">
        <f>SUM(D4:D175)</f>
        <v>883.6</v>
      </c>
      <c r="E176" s="64">
        <f>SUM(E4:E175)</f>
        <v>1006.0999999999998</v>
      </c>
      <c r="F176" s="64">
        <f>SUM(F4:F175)</f>
        <v>139.20000000000002</v>
      </c>
      <c r="I176" s="64">
        <f>SUM(D176:H176)</f>
        <v>2028.8999999999999</v>
      </c>
    </row>
    <row r="177" spans="1:9" s="199" customFormat="1" ht="14.25">
      <c r="A177" s="198" t="s">
        <v>539</v>
      </c>
      <c r="D177" s="199">
        <f>D176/2</f>
        <v>441.8</v>
      </c>
      <c r="E177" s="199">
        <f>E176/2</f>
        <v>503.0499999999999</v>
      </c>
      <c r="F177" s="199">
        <f>F176/2</f>
        <v>69.60000000000001</v>
      </c>
      <c r="I177" s="199">
        <f>SUM(D177:H177)</f>
        <v>1014.4499999999999</v>
      </c>
    </row>
    <row r="178" s="199" customFormat="1" ht="14.25">
      <c r="A178" s="198"/>
    </row>
    <row r="179" spans="1:2" s="199" customFormat="1" ht="14.25">
      <c r="A179" s="198" t="s">
        <v>537</v>
      </c>
      <c r="B179" s="198" t="s">
        <v>538</v>
      </c>
    </row>
  </sheetData>
  <sheetProtection/>
  <mergeCells count="10">
    <mergeCell ref="A112:A113"/>
    <mergeCell ref="B112:B113"/>
    <mergeCell ref="G112:I112"/>
    <mergeCell ref="A1:B1"/>
    <mergeCell ref="G2:I2"/>
    <mergeCell ref="A2:A3"/>
    <mergeCell ref="B2:B3"/>
    <mergeCell ref="A71:A72"/>
    <mergeCell ref="B71:B72"/>
    <mergeCell ref="G71:I7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4.7109375" style="207" customWidth="1"/>
    <col min="2" max="2" width="10.00390625" style="183" bestFit="1" customWidth="1"/>
    <col min="3" max="5" width="10.00390625" style="183" customWidth="1"/>
    <col min="6" max="6" width="22.7109375" style="183" bestFit="1" customWidth="1"/>
    <col min="7" max="7" width="14.7109375" style="183" bestFit="1" customWidth="1"/>
    <col min="8" max="16384" width="9.140625" style="183" customWidth="1"/>
  </cols>
  <sheetData>
    <row r="1" ht="14.25">
      <c r="A1" s="203"/>
    </row>
    <row r="2" ht="18" thickBot="1">
      <c r="A2" s="204" t="s">
        <v>557</v>
      </c>
    </row>
    <row r="3" spans="1:7" ht="15" thickBot="1" thickTop="1">
      <c r="A3" s="205" t="s">
        <v>1</v>
      </c>
      <c r="B3" s="7" t="s">
        <v>2</v>
      </c>
      <c r="C3" s="125" t="s">
        <v>215</v>
      </c>
      <c r="D3" s="125" t="s">
        <v>216</v>
      </c>
      <c r="E3" s="125" t="s">
        <v>217</v>
      </c>
      <c r="F3" s="7" t="s">
        <v>3</v>
      </c>
      <c r="G3" s="7" t="s">
        <v>5</v>
      </c>
    </row>
    <row r="4" spans="1:7" s="199" customFormat="1" ht="15" thickTop="1">
      <c r="A4" s="208" t="s">
        <v>574</v>
      </c>
      <c r="B4" s="209">
        <v>38.3</v>
      </c>
      <c r="C4" s="210"/>
      <c r="D4" s="209">
        <v>38.3</v>
      </c>
      <c r="E4" s="210"/>
      <c r="F4" s="209" t="s">
        <v>24</v>
      </c>
      <c r="G4" s="209"/>
    </row>
    <row r="5" spans="1:7" ht="14.25">
      <c r="A5" s="17" t="s">
        <v>558</v>
      </c>
      <c r="B5" s="3">
        <v>38.87</v>
      </c>
      <c r="C5" s="3"/>
      <c r="D5" s="3">
        <v>38.87</v>
      </c>
      <c r="E5" s="3"/>
      <c r="F5" s="3" t="s">
        <v>568</v>
      </c>
      <c r="G5" s="3"/>
    </row>
    <row r="6" spans="1:7" ht="14.25">
      <c r="A6" s="18" t="s">
        <v>559</v>
      </c>
      <c r="B6" s="4">
        <v>6.9</v>
      </c>
      <c r="C6" s="4"/>
      <c r="D6" s="4"/>
      <c r="E6" s="4"/>
      <c r="F6" s="4" t="s">
        <v>569</v>
      </c>
      <c r="G6" s="4"/>
    </row>
    <row r="7" spans="1:7" ht="14.25">
      <c r="A7" s="18" t="s">
        <v>560</v>
      </c>
      <c r="B7" s="5">
        <v>6.04</v>
      </c>
      <c r="C7" s="5"/>
      <c r="D7" s="5"/>
      <c r="E7" s="5"/>
      <c r="F7" s="5" t="s">
        <v>87</v>
      </c>
      <c r="G7" s="5"/>
    </row>
    <row r="8" spans="1:7" ht="14.25">
      <c r="A8" s="18" t="s">
        <v>561</v>
      </c>
      <c r="B8" s="5">
        <v>11.83</v>
      </c>
      <c r="C8" s="5">
        <v>11.83</v>
      </c>
      <c r="D8" s="5"/>
      <c r="E8" s="5"/>
      <c r="F8" s="5" t="s">
        <v>570</v>
      </c>
      <c r="G8" s="5"/>
    </row>
    <row r="9" spans="1:7" ht="14.25">
      <c r="A9" s="18" t="s">
        <v>562</v>
      </c>
      <c r="B9" s="5">
        <v>12.33</v>
      </c>
      <c r="C9" s="5">
        <v>12.33</v>
      </c>
      <c r="D9" s="5"/>
      <c r="E9" s="5"/>
      <c r="F9" s="5" t="s">
        <v>40</v>
      </c>
      <c r="G9" s="5"/>
    </row>
    <row r="10" spans="1:7" ht="14.25">
      <c r="A10" s="18" t="s">
        <v>563</v>
      </c>
      <c r="B10" s="5">
        <v>9.83</v>
      </c>
      <c r="C10" s="5">
        <v>9.83</v>
      </c>
      <c r="D10" s="5"/>
      <c r="E10" s="5"/>
      <c r="F10" s="5" t="s">
        <v>40</v>
      </c>
      <c r="G10" s="5"/>
    </row>
    <row r="11" spans="1:7" ht="14.25">
      <c r="A11" s="18" t="s">
        <v>564</v>
      </c>
      <c r="B11" s="5">
        <v>2.85</v>
      </c>
      <c r="C11" s="5"/>
      <c r="D11" s="5"/>
      <c r="E11" s="5">
        <v>2.85</v>
      </c>
      <c r="F11" s="14" t="s">
        <v>571</v>
      </c>
      <c r="G11" s="5"/>
    </row>
    <row r="12" spans="1:7" ht="14.25">
      <c r="A12" s="18" t="s">
        <v>565</v>
      </c>
      <c r="B12" s="5">
        <v>2.56</v>
      </c>
      <c r="C12" s="5"/>
      <c r="D12" s="5"/>
      <c r="E12" s="5">
        <v>2.56</v>
      </c>
      <c r="F12" s="5" t="s">
        <v>572</v>
      </c>
      <c r="G12" s="5"/>
    </row>
    <row r="13" spans="1:7" ht="14.25">
      <c r="A13" s="18" t="s">
        <v>566</v>
      </c>
      <c r="B13" s="5">
        <v>3.34</v>
      </c>
      <c r="C13" s="5"/>
      <c r="D13" s="5"/>
      <c r="E13" s="5">
        <v>3.34</v>
      </c>
      <c r="F13" s="5" t="s">
        <v>573</v>
      </c>
      <c r="G13" s="5"/>
    </row>
    <row r="14" spans="1:7" ht="14.25">
      <c r="A14" s="18" t="s">
        <v>567</v>
      </c>
      <c r="B14" s="5">
        <v>32.19</v>
      </c>
      <c r="C14" s="5">
        <v>32.19</v>
      </c>
      <c r="D14" s="5"/>
      <c r="E14" s="5"/>
      <c r="F14" s="5" t="s">
        <v>40</v>
      </c>
      <c r="G14" s="5"/>
    </row>
    <row r="15" spans="1:6" ht="14.25">
      <c r="A15" s="18" t="s">
        <v>575</v>
      </c>
      <c r="B15" s="103">
        <v>16.2</v>
      </c>
      <c r="C15" s="5"/>
      <c r="D15" s="103">
        <v>16.2</v>
      </c>
      <c r="E15" s="5"/>
      <c r="F15" s="211" t="s">
        <v>35</v>
      </c>
    </row>
    <row r="16" spans="1:7" ht="14.25">
      <c r="A16" s="18"/>
      <c r="B16" s="5"/>
      <c r="C16" s="5"/>
      <c r="D16" s="5"/>
      <c r="E16" s="5"/>
      <c r="F16" s="5"/>
      <c r="G16" s="5"/>
    </row>
    <row r="17" spans="1:7" ht="15" thickBot="1">
      <c r="A17" s="19"/>
      <c r="B17" s="5"/>
      <c r="C17" s="5"/>
      <c r="D17" s="5"/>
      <c r="E17" s="5"/>
      <c r="F17" s="5"/>
      <c r="G17" s="5"/>
    </row>
    <row r="18" spans="1:7" ht="15" thickBot="1" thickTop="1">
      <c r="A18" s="206" t="s">
        <v>28</v>
      </c>
      <c r="B18" s="9"/>
      <c r="C18" s="9">
        <f>SUM(C4:C17)</f>
        <v>66.18</v>
      </c>
      <c r="D18" s="9">
        <f>SUM(D4:D17)</f>
        <v>93.36999999999999</v>
      </c>
      <c r="E18" s="9">
        <f>SUM(E4:E17)</f>
        <v>8.75</v>
      </c>
      <c r="F18" s="9"/>
      <c r="G18" s="9"/>
    </row>
    <row r="19" ht="15" thickTop="1"/>
    <row r="20" ht="14.25">
      <c r="F20" s="1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3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16.28125" style="0" customWidth="1"/>
    <col min="2" max="2" width="14.8515625" style="26" customWidth="1"/>
    <col min="3" max="3" width="16.140625" style="0" customWidth="1"/>
    <col min="4" max="4" width="15.421875" style="0" customWidth="1"/>
    <col min="5" max="5" width="14.421875" style="0" customWidth="1"/>
    <col min="6" max="6" width="14.7109375" style="0" customWidth="1"/>
  </cols>
  <sheetData>
    <row r="3" ht="15" thickBot="1"/>
    <row r="4" spans="3:5" ht="15" thickTop="1">
      <c r="C4" s="67" t="s">
        <v>215</v>
      </c>
      <c r="D4" s="67" t="s">
        <v>216</v>
      </c>
      <c r="E4" s="67" t="s">
        <v>217</v>
      </c>
    </row>
    <row r="5" spans="1:5" ht="14.25">
      <c r="A5" t="s">
        <v>218</v>
      </c>
      <c r="B5" s="26">
        <v>-1</v>
      </c>
      <c r="C5" s="68">
        <f>'Suterén 1PP'!C28</f>
        <v>0</v>
      </c>
      <c r="D5" s="68">
        <f>'Suterén 1PP'!D28</f>
        <v>78.8</v>
      </c>
      <c r="E5" s="68">
        <f>'Suterén 1PP'!E28</f>
        <v>15.81</v>
      </c>
    </row>
    <row r="6" spans="2:5" ht="14.25">
      <c r="B6" s="26">
        <v>1</v>
      </c>
      <c r="C6" s="68">
        <f>'Přízemí 1NP'!C31</f>
        <v>51.625</v>
      </c>
      <c r="D6" s="68">
        <f>'Přízemí 1NP'!D31</f>
        <v>154.46</v>
      </c>
      <c r="E6" s="68">
        <f>'Přízemí 1NP'!E31</f>
        <v>22.229999999999997</v>
      </c>
    </row>
    <row r="7" spans="2:5" ht="14.25">
      <c r="B7" s="26">
        <v>2</v>
      </c>
      <c r="C7" s="68">
        <f>2NP!C28</f>
        <v>282.2</v>
      </c>
      <c r="D7" s="68">
        <f>2NP!D28</f>
        <v>121.8</v>
      </c>
      <c r="E7" s="68">
        <f>2NP!E28</f>
        <v>21.4</v>
      </c>
    </row>
    <row r="8" spans="2:5" ht="14.25">
      <c r="B8" s="26">
        <v>3</v>
      </c>
      <c r="C8" s="68">
        <f>3NP!C30</f>
        <v>255.2</v>
      </c>
      <c r="D8" s="68">
        <f>3NP!D30</f>
        <v>142.49999999999997</v>
      </c>
      <c r="E8" s="68">
        <f>3NP!E30</f>
        <v>21.299999999999997</v>
      </c>
    </row>
    <row r="9" spans="2:5" ht="14.25">
      <c r="B9" s="26">
        <v>4</v>
      </c>
      <c r="C9" s="68">
        <f>4NP!C27</f>
        <v>239.00000000000003</v>
      </c>
      <c r="D9" s="68">
        <f>4NP!D27</f>
        <v>147.79999999999998</v>
      </c>
      <c r="E9" s="68">
        <f>4NP!E27</f>
        <v>21.799999999999997</v>
      </c>
    </row>
    <row r="10" spans="2:5" ht="14.25">
      <c r="B10" s="26">
        <v>5</v>
      </c>
      <c r="C10" s="68">
        <f>5NP!C24</f>
        <v>241.09999999999997</v>
      </c>
      <c r="D10" s="68">
        <f>5NP!D24</f>
        <v>140</v>
      </c>
      <c r="E10" s="68">
        <f>5NP!E24</f>
        <v>32.4</v>
      </c>
    </row>
    <row r="11" spans="2:5" ht="14.25">
      <c r="B11" s="26">
        <v>6</v>
      </c>
      <c r="C11" s="68">
        <f>6NP!C24</f>
        <v>258.8</v>
      </c>
      <c r="D11" s="68">
        <f>6NP!D24</f>
        <v>123</v>
      </c>
      <c r="E11" s="68">
        <f>6NP!E24</f>
        <v>32.5</v>
      </c>
    </row>
    <row r="12" spans="2:5" ht="14.25">
      <c r="B12" s="26">
        <v>7</v>
      </c>
      <c r="C12" s="68">
        <f>7NP!C24</f>
        <v>310.64</v>
      </c>
      <c r="D12" s="68">
        <f>7NP!D24</f>
        <v>90.73</v>
      </c>
      <c r="E12" s="68">
        <f>7NP!E24</f>
        <v>20.57</v>
      </c>
    </row>
    <row r="13" spans="2:5" ht="14.25">
      <c r="B13" s="26">
        <v>8</v>
      </c>
      <c r="C13" s="68">
        <f>8NP!C23</f>
        <v>296.65999999999997</v>
      </c>
      <c r="D13" s="68">
        <f>8NP!D23</f>
        <v>56.47</v>
      </c>
      <c r="E13" s="68">
        <f>8NP!E23</f>
        <v>23.25</v>
      </c>
    </row>
    <row r="14" spans="1:5" ht="14.25">
      <c r="A14" t="s">
        <v>318</v>
      </c>
      <c r="C14" s="68">
        <f>OTT!C17</f>
        <v>85</v>
      </c>
      <c r="D14" s="68">
        <f>OTT!D17</f>
        <v>66</v>
      </c>
      <c r="E14" s="68">
        <f>OTT!E17</f>
        <v>98</v>
      </c>
    </row>
    <row r="15" spans="1:5" ht="14.25">
      <c r="A15" t="s">
        <v>219</v>
      </c>
      <c r="C15" s="68">
        <f>'údržba JIH'!E38</f>
        <v>111.04999999999998</v>
      </c>
      <c r="D15" s="68">
        <f>'údržba JIH'!F38</f>
        <v>39.6</v>
      </c>
      <c r="E15" s="68">
        <f>'údržba JIH'!G38</f>
        <v>8.1</v>
      </c>
    </row>
    <row r="16" spans="1:5" ht="14.25">
      <c r="A16" t="s">
        <v>221</v>
      </c>
      <c r="C16" s="68">
        <f>Garáže!E29</f>
        <v>20</v>
      </c>
      <c r="D16" s="68">
        <f>Garáže!F29</f>
        <v>4.8</v>
      </c>
      <c r="E16" s="68">
        <f>Garáže!G29</f>
        <v>1.9</v>
      </c>
    </row>
    <row r="17" spans="1:5" ht="14.25">
      <c r="A17" t="s">
        <v>319</v>
      </c>
      <c r="C17" s="68">
        <f>Aula!D177</f>
        <v>441.8</v>
      </c>
      <c r="D17" s="68">
        <f>Aula!E177</f>
        <v>503.0499999999999</v>
      </c>
      <c r="E17" s="68">
        <f>Aula!F177</f>
        <v>69.60000000000001</v>
      </c>
    </row>
    <row r="18" spans="1:5" ht="14.25">
      <c r="A18" t="s">
        <v>320</v>
      </c>
      <c r="C18" s="68">
        <f>'Zdravotní středisko'!C18</f>
        <v>66.18</v>
      </c>
      <c r="D18" s="68">
        <f>'Zdravotní středisko'!D18</f>
        <v>93.36999999999999</v>
      </c>
      <c r="E18" s="68">
        <f>'Zdravotní středisko'!E18</f>
        <v>8.75</v>
      </c>
    </row>
    <row r="19" spans="3:5" ht="14.25">
      <c r="C19" s="68"/>
      <c r="D19" s="68"/>
      <c r="E19" s="68"/>
    </row>
    <row r="20" spans="1:6" s="69" customFormat="1" ht="15">
      <c r="A20" s="69" t="s">
        <v>222</v>
      </c>
      <c r="B20" s="70"/>
      <c r="C20" s="71">
        <f>SUM(C5:C19)</f>
        <v>2659.255</v>
      </c>
      <c r="D20" s="71">
        <f>SUM(D5:D19)</f>
        <v>1762.3799999999997</v>
      </c>
      <c r="E20" s="71">
        <f>SUM(E5:E19)</f>
        <v>397.61</v>
      </c>
      <c r="F20" s="212">
        <f>SUM(C20:E20)</f>
        <v>4819.245</v>
      </c>
    </row>
    <row r="21" spans="1:2" ht="14.25">
      <c r="A21" t="s">
        <v>223</v>
      </c>
      <c r="B21" s="72">
        <f>SUM(C20:E20)</f>
        <v>4819.245</v>
      </c>
    </row>
    <row r="22" spans="1:6" ht="14.25">
      <c r="A22" s="213" t="s">
        <v>577</v>
      </c>
      <c r="B22" s="214"/>
      <c r="C22" s="215">
        <f>C20/F20*100</f>
        <v>55.17990888614296</v>
      </c>
      <c r="D22" s="215">
        <f>D20/F20*100</f>
        <v>36.56962864515084</v>
      </c>
      <c r="E22" s="215">
        <f>E20/F20*100</f>
        <v>8.250462468706198</v>
      </c>
      <c r="F22" s="213"/>
    </row>
    <row r="23" spans="1:6" ht="14.25">
      <c r="A23" s="213"/>
      <c r="B23" s="214"/>
      <c r="C23" s="213">
        <f>F23*C22/100</f>
        <v>41.66083120903793</v>
      </c>
      <c r="D23" s="213">
        <f>F23*D22/100</f>
        <v>27.610069627088887</v>
      </c>
      <c r="E23" s="213">
        <f>F23*E22/100</f>
        <v>6.22909916387318</v>
      </c>
      <c r="F23" s="213">
        <v>75.5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4.28125" style="0" customWidth="1"/>
    <col min="2" max="5" width="14.28125" style="26" customWidth="1"/>
    <col min="6" max="6" width="21.57421875" style="1" customWidth="1"/>
    <col min="7" max="7" width="14.28125" style="1" hidden="1" customWidth="1"/>
    <col min="8" max="8" width="18.57421875" style="1" hidden="1" customWidth="1"/>
    <col min="9" max="10" width="14.28125" style="1" hidden="1" customWidth="1"/>
    <col min="11" max="11" width="3.00390625" style="0" customWidth="1"/>
    <col min="12" max="13" width="11.28125" style="0" customWidth="1"/>
    <col min="14" max="14" width="20.421875" style="0" customWidth="1"/>
  </cols>
  <sheetData>
    <row r="1" spans="1:10" ht="18.75" thickBot="1" thickTop="1">
      <c r="A1" s="13" t="s">
        <v>0</v>
      </c>
      <c r="B1" s="73"/>
      <c r="C1" s="73"/>
      <c r="D1" s="73"/>
      <c r="E1" s="73"/>
      <c r="F1" s="6"/>
      <c r="G1" s="6"/>
      <c r="H1" s="6"/>
      <c r="I1" s="6"/>
      <c r="J1" s="11"/>
    </row>
    <row r="2" spans="1:10" ht="37.5" customHeight="1" thickBot="1" thickTop="1">
      <c r="A2" s="16" t="s">
        <v>1</v>
      </c>
      <c r="B2" s="67" t="s">
        <v>90</v>
      </c>
      <c r="C2" s="67" t="s">
        <v>215</v>
      </c>
      <c r="D2" s="67" t="s">
        <v>216</v>
      </c>
      <c r="E2" s="67" t="s">
        <v>217</v>
      </c>
      <c r="F2" s="74" t="s">
        <v>91</v>
      </c>
      <c r="G2" s="7" t="s">
        <v>4</v>
      </c>
      <c r="H2" s="7" t="s">
        <v>5</v>
      </c>
      <c r="I2" s="7" t="s">
        <v>6</v>
      </c>
      <c r="J2" s="9" t="s">
        <v>7</v>
      </c>
    </row>
    <row r="3" spans="1:10" ht="15" thickTop="1">
      <c r="A3" s="3" t="s">
        <v>8</v>
      </c>
      <c r="B3" s="75">
        <v>6.56</v>
      </c>
      <c r="C3" s="75"/>
      <c r="D3" s="75"/>
      <c r="E3" s="75">
        <v>6.56</v>
      </c>
      <c r="F3" s="76" t="s">
        <v>94</v>
      </c>
      <c r="G3" s="77" t="s">
        <v>10</v>
      </c>
      <c r="H3" s="3" t="s">
        <v>11</v>
      </c>
      <c r="I3" s="3" t="s">
        <v>12</v>
      </c>
      <c r="J3" s="3"/>
    </row>
    <row r="4" spans="1:10" ht="14.25">
      <c r="A4" s="4" t="s">
        <v>13</v>
      </c>
      <c r="B4" s="75">
        <v>5.85</v>
      </c>
      <c r="C4" s="75"/>
      <c r="D4" s="75"/>
      <c r="E4" s="75">
        <v>5.85</v>
      </c>
      <c r="F4" s="76" t="s">
        <v>96</v>
      </c>
      <c r="G4" s="78" t="s">
        <v>16</v>
      </c>
      <c r="H4" s="4" t="s">
        <v>11</v>
      </c>
      <c r="I4" s="4" t="s">
        <v>12</v>
      </c>
      <c r="J4" s="4"/>
    </row>
    <row r="5" spans="1:10" ht="14.25">
      <c r="A5" s="4" t="s">
        <v>14</v>
      </c>
      <c r="B5" s="79">
        <v>3.4</v>
      </c>
      <c r="C5" s="79"/>
      <c r="D5" s="79"/>
      <c r="E5" s="79">
        <v>3.4</v>
      </c>
      <c r="F5" s="76" t="s">
        <v>17</v>
      </c>
      <c r="G5" s="78">
        <v>2.93</v>
      </c>
      <c r="H5" s="4" t="s">
        <v>11</v>
      </c>
      <c r="I5" s="4" t="s">
        <v>12</v>
      </c>
      <c r="J5" s="4"/>
    </row>
    <row r="6" spans="1:10" ht="14.25">
      <c r="A6" s="4" t="s">
        <v>123</v>
      </c>
      <c r="B6" s="79" t="s">
        <v>125</v>
      </c>
      <c r="C6" s="79"/>
      <c r="D6" s="79"/>
      <c r="E6" s="79"/>
      <c r="F6" s="76" t="s">
        <v>98</v>
      </c>
      <c r="G6" s="78">
        <v>3.03</v>
      </c>
      <c r="H6" s="4" t="s">
        <v>19</v>
      </c>
      <c r="I6" s="4"/>
      <c r="J6" s="4"/>
    </row>
    <row r="7" spans="1:10" ht="14.25">
      <c r="A7" s="4" t="s">
        <v>99</v>
      </c>
      <c r="B7" s="79" t="s">
        <v>125</v>
      </c>
      <c r="C7" s="79"/>
      <c r="D7" s="79"/>
      <c r="E7" s="79"/>
      <c r="F7" s="76" t="s">
        <v>100</v>
      </c>
      <c r="G7" s="78" t="s">
        <v>21</v>
      </c>
      <c r="H7" s="4" t="s">
        <v>19</v>
      </c>
      <c r="I7" s="4"/>
      <c r="J7" s="4"/>
    </row>
    <row r="8" spans="1:10" ht="14.25">
      <c r="A8" s="4" t="s">
        <v>124</v>
      </c>
      <c r="B8" s="79" t="s">
        <v>125</v>
      </c>
      <c r="C8" s="79"/>
      <c r="D8" s="79"/>
      <c r="E8" s="79"/>
      <c r="F8" s="76" t="s">
        <v>102</v>
      </c>
      <c r="G8" s="78">
        <v>3.03</v>
      </c>
      <c r="H8" s="4" t="s">
        <v>19</v>
      </c>
      <c r="I8" s="4"/>
      <c r="J8" s="4"/>
    </row>
    <row r="9" spans="1:10" ht="14.25">
      <c r="A9" s="4" t="s">
        <v>103</v>
      </c>
      <c r="B9" s="79" t="s">
        <v>125</v>
      </c>
      <c r="C9" s="79"/>
      <c r="D9" s="79"/>
      <c r="E9" s="79"/>
      <c r="F9" s="76" t="s">
        <v>104</v>
      </c>
      <c r="G9" s="78">
        <v>2.17</v>
      </c>
      <c r="H9" s="4" t="s">
        <v>25</v>
      </c>
      <c r="I9" s="4"/>
      <c r="J9" s="4" t="s">
        <v>26</v>
      </c>
    </row>
    <row r="10" spans="1:10" ht="15" thickBot="1">
      <c r="A10" s="4" t="s">
        <v>105</v>
      </c>
      <c r="B10" s="79" t="s">
        <v>125</v>
      </c>
      <c r="C10" s="79"/>
      <c r="D10" s="79"/>
      <c r="E10" s="79"/>
      <c r="F10" s="76" t="s">
        <v>106</v>
      </c>
      <c r="G10" s="80">
        <v>2.19</v>
      </c>
      <c r="H10" s="5" t="s">
        <v>25</v>
      </c>
      <c r="I10" s="5"/>
      <c r="J10" s="5" t="s">
        <v>26</v>
      </c>
    </row>
    <row r="11" spans="1:10" ht="15" thickBot="1" thickTop="1">
      <c r="A11" s="4" t="s">
        <v>107</v>
      </c>
      <c r="B11" s="79" t="s">
        <v>125</v>
      </c>
      <c r="C11" s="79"/>
      <c r="D11" s="79"/>
      <c r="E11" s="79"/>
      <c r="F11" s="76" t="s">
        <v>82</v>
      </c>
      <c r="G11" s="9"/>
      <c r="H11" s="7"/>
      <c r="I11" s="7"/>
      <c r="J11" s="9"/>
    </row>
    <row r="12" spans="1:6" ht="15" thickTop="1">
      <c r="A12" s="4" t="s">
        <v>108</v>
      </c>
      <c r="B12" s="79" t="s">
        <v>125</v>
      </c>
      <c r="C12" s="79"/>
      <c r="D12" s="79"/>
      <c r="E12" s="79"/>
      <c r="F12" s="76" t="s">
        <v>109</v>
      </c>
    </row>
    <row r="13" spans="1:6" ht="14.25">
      <c r="A13" s="4" t="s">
        <v>110</v>
      </c>
      <c r="B13" s="79" t="s">
        <v>125</v>
      </c>
      <c r="C13" s="79"/>
      <c r="D13" s="79"/>
      <c r="E13" s="79"/>
      <c r="F13" s="76" t="s">
        <v>82</v>
      </c>
    </row>
    <row r="14" spans="1:6" ht="14.25">
      <c r="A14" s="4" t="s">
        <v>111</v>
      </c>
      <c r="B14" s="79" t="s">
        <v>125</v>
      </c>
      <c r="C14" s="79"/>
      <c r="D14" s="79"/>
      <c r="E14" s="79"/>
      <c r="F14" s="76" t="s">
        <v>82</v>
      </c>
    </row>
    <row r="15" spans="1:6" ht="14.25">
      <c r="A15" s="4" t="s">
        <v>112</v>
      </c>
      <c r="B15" s="79" t="s">
        <v>125</v>
      </c>
      <c r="C15" s="79"/>
      <c r="D15" s="79"/>
      <c r="E15" s="79"/>
      <c r="F15" s="76" t="s">
        <v>113</v>
      </c>
    </row>
    <row r="16" spans="1:6" ht="14.25">
      <c r="A16" s="4" t="s">
        <v>114</v>
      </c>
      <c r="B16" s="79" t="s">
        <v>125</v>
      </c>
      <c r="C16" s="79"/>
      <c r="D16" s="79"/>
      <c r="E16" s="79"/>
      <c r="F16" s="23" t="s">
        <v>115</v>
      </c>
    </row>
    <row r="17" spans="1:6" ht="14.25">
      <c r="A17" s="4" t="s">
        <v>116</v>
      </c>
      <c r="B17" s="79" t="s">
        <v>125</v>
      </c>
      <c r="C17" s="79"/>
      <c r="D17" s="79"/>
      <c r="E17" s="79"/>
      <c r="F17" s="23" t="s">
        <v>117</v>
      </c>
    </row>
    <row r="18" spans="1:6" ht="14.25">
      <c r="A18" s="4" t="s">
        <v>15</v>
      </c>
      <c r="B18" s="79" t="s">
        <v>125</v>
      </c>
      <c r="C18" s="79"/>
      <c r="D18" s="79"/>
      <c r="E18" s="79"/>
      <c r="F18" s="23" t="s">
        <v>118</v>
      </c>
    </row>
    <row r="19" spans="1:6" ht="14.25">
      <c r="A19" s="4" t="s">
        <v>119</v>
      </c>
      <c r="B19" s="79" t="s">
        <v>125</v>
      </c>
      <c r="C19" s="79"/>
      <c r="D19" s="79"/>
      <c r="E19" s="79"/>
      <c r="F19" s="23" t="s">
        <v>87</v>
      </c>
    </row>
    <row r="20" spans="1:6" ht="14.25">
      <c r="A20" s="4" t="s">
        <v>120</v>
      </c>
      <c r="B20" s="79" t="s">
        <v>125</v>
      </c>
      <c r="C20" s="79"/>
      <c r="D20" s="79"/>
      <c r="E20" s="79"/>
      <c r="F20" s="23" t="s">
        <v>87</v>
      </c>
    </row>
    <row r="21" spans="1:6" ht="14.25">
      <c r="A21" s="4" t="s">
        <v>20</v>
      </c>
      <c r="B21" s="79" t="s">
        <v>125</v>
      </c>
      <c r="C21" s="79"/>
      <c r="D21" s="79"/>
      <c r="E21" s="79"/>
      <c r="F21" s="23" t="s">
        <v>18</v>
      </c>
    </row>
    <row r="22" spans="1:6" ht="14.25">
      <c r="A22" s="4" t="s">
        <v>22</v>
      </c>
      <c r="B22" s="79" t="s">
        <v>125</v>
      </c>
      <c r="C22" s="79"/>
      <c r="D22" s="79"/>
      <c r="E22" s="79"/>
      <c r="F22" s="23" t="s">
        <v>39</v>
      </c>
    </row>
    <row r="23" spans="1:6" ht="14.25">
      <c r="A23" s="4" t="s">
        <v>121</v>
      </c>
      <c r="B23" s="79" t="s">
        <v>125</v>
      </c>
      <c r="C23" s="79"/>
      <c r="D23" s="79"/>
      <c r="E23" s="79"/>
      <c r="F23" s="81" t="s">
        <v>87</v>
      </c>
    </row>
    <row r="24" spans="1:6" ht="14.25">
      <c r="A24" s="4" t="s">
        <v>23</v>
      </c>
      <c r="B24" s="75">
        <v>13.6</v>
      </c>
      <c r="C24" s="75"/>
      <c r="D24" s="75">
        <v>13.6</v>
      </c>
      <c r="E24" s="75"/>
      <c r="F24" s="76" t="s">
        <v>24</v>
      </c>
    </row>
    <row r="25" spans="1:6" ht="14.25">
      <c r="A25" s="5" t="s">
        <v>27</v>
      </c>
      <c r="B25" s="79">
        <v>57.2</v>
      </c>
      <c r="C25" s="79"/>
      <c r="D25" s="79">
        <v>57.2</v>
      </c>
      <c r="E25" s="79"/>
      <c r="F25" s="76" t="s">
        <v>24</v>
      </c>
    </row>
    <row r="26" spans="1:6" ht="14.25">
      <c r="A26" s="5" t="s">
        <v>126</v>
      </c>
      <c r="B26" s="75">
        <v>8</v>
      </c>
      <c r="C26" s="75"/>
      <c r="D26" s="75">
        <v>8</v>
      </c>
      <c r="E26" s="75"/>
      <c r="F26" s="76" t="s">
        <v>24</v>
      </c>
    </row>
    <row r="27" spans="1:6" ht="15" thickBot="1">
      <c r="A27" s="5" t="s">
        <v>122</v>
      </c>
      <c r="B27" s="79" t="s">
        <v>125</v>
      </c>
      <c r="C27" s="79"/>
      <c r="D27" s="79"/>
      <c r="E27" s="79"/>
      <c r="F27" s="76" t="s">
        <v>37</v>
      </c>
    </row>
    <row r="28" spans="1:6" ht="15" thickBot="1" thickTop="1">
      <c r="A28" s="8" t="s">
        <v>28</v>
      </c>
      <c r="B28" s="82">
        <f>E3+E4+E5+D24+D25+D26</f>
        <v>94.61</v>
      </c>
      <c r="C28" s="82">
        <f>SUM(C3:C27)</f>
        <v>0</v>
      </c>
      <c r="D28" s="82">
        <f>SUM(D24:D27)</f>
        <v>78.8</v>
      </c>
      <c r="E28" s="82">
        <f>SUM(E3:E27)</f>
        <v>15.81</v>
      </c>
      <c r="F28" s="83"/>
    </row>
    <row r="29" ht="1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14.28125" style="1" customWidth="1"/>
    <col min="2" max="5" width="14.28125" style="26" customWidth="1"/>
    <col min="6" max="6" width="25.7109375" style="1" customWidth="1"/>
    <col min="7" max="7" width="16.7109375" style="1" customWidth="1"/>
    <col min="8" max="8" width="22.421875" style="1" customWidth="1"/>
    <col min="9" max="9" width="12.421875" style="1" customWidth="1"/>
    <col min="10" max="10" width="16.57421875" style="1" customWidth="1"/>
    <col min="11" max="11" width="4.00390625" style="0" customWidth="1"/>
    <col min="12" max="13" width="11.28125" style="0" customWidth="1"/>
    <col min="14" max="14" width="23.00390625" style="0" customWidth="1"/>
  </cols>
  <sheetData>
    <row r="1" spans="1:10" ht="18.75" thickBot="1" thickTop="1">
      <c r="A1" s="10" t="s">
        <v>29</v>
      </c>
      <c r="B1" s="73"/>
      <c r="C1" s="73"/>
      <c r="D1" s="73"/>
      <c r="E1" s="73"/>
      <c r="F1" s="6"/>
      <c r="G1" s="6"/>
      <c r="H1" s="6"/>
      <c r="I1" s="6"/>
      <c r="J1" s="11"/>
    </row>
    <row r="2" spans="1:11" ht="38.25" customHeight="1" thickBot="1" thickTop="1">
      <c r="A2" s="16" t="s">
        <v>1</v>
      </c>
      <c r="B2" s="20" t="s">
        <v>90</v>
      </c>
      <c r="C2" s="67" t="s">
        <v>215</v>
      </c>
      <c r="D2" s="67" t="s">
        <v>216</v>
      </c>
      <c r="E2" s="67" t="s">
        <v>217</v>
      </c>
      <c r="F2" s="20" t="s">
        <v>162</v>
      </c>
      <c r="G2" s="21" t="s">
        <v>4</v>
      </c>
      <c r="H2" s="21" t="s">
        <v>5</v>
      </c>
      <c r="I2" s="21" t="s">
        <v>6</v>
      </c>
      <c r="J2" s="21" t="s">
        <v>7</v>
      </c>
      <c r="K2" s="22"/>
    </row>
    <row r="3" spans="1:10" ht="15" thickTop="1">
      <c r="A3" s="3">
        <v>1</v>
      </c>
      <c r="B3" s="84">
        <v>21.78</v>
      </c>
      <c r="C3" s="84">
        <v>21.78</v>
      </c>
      <c r="D3" s="85"/>
      <c r="E3" s="85"/>
      <c r="F3" s="86" t="s">
        <v>30</v>
      </c>
      <c r="G3" s="3">
        <v>3.62</v>
      </c>
      <c r="H3" s="3" t="s">
        <v>19</v>
      </c>
      <c r="I3" s="3"/>
      <c r="J3" s="3"/>
    </row>
    <row r="4" spans="1:10" ht="14.25">
      <c r="A4" s="17" t="s">
        <v>128</v>
      </c>
      <c r="B4" s="87" t="s">
        <v>125</v>
      </c>
      <c r="C4" s="79"/>
      <c r="D4" s="79"/>
      <c r="E4" s="79"/>
      <c r="F4" s="88" t="s">
        <v>129</v>
      </c>
      <c r="G4" s="4">
        <v>2.93</v>
      </c>
      <c r="H4" s="4" t="s">
        <v>31</v>
      </c>
      <c r="I4" s="4"/>
      <c r="J4" s="4"/>
    </row>
    <row r="5" spans="1:10" ht="14.25">
      <c r="A5" s="17" t="s">
        <v>130</v>
      </c>
      <c r="B5" s="87" t="s">
        <v>125</v>
      </c>
      <c r="C5" s="79"/>
      <c r="D5" s="79"/>
      <c r="E5" s="79"/>
      <c r="F5" s="88" t="s">
        <v>40</v>
      </c>
      <c r="G5" s="4">
        <v>3.62</v>
      </c>
      <c r="H5" s="4" t="s">
        <v>19</v>
      </c>
      <c r="I5" s="4" t="s">
        <v>32</v>
      </c>
      <c r="J5" s="4"/>
    </row>
    <row r="6" spans="1:10" ht="14.25">
      <c r="A6" s="17" t="s">
        <v>131</v>
      </c>
      <c r="B6" s="87" t="s">
        <v>125</v>
      </c>
      <c r="C6" s="79"/>
      <c r="D6" s="79"/>
      <c r="E6" s="79"/>
      <c r="F6" s="88" t="s">
        <v>40</v>
      </c>
      <c r="G6" s="4">
        <v>2.45</v>
      </c>
      <c r="H6" s="4" t="s">
        <v>33</v>
      </c>
      <c r="I6" s="4"/>
      <c r="J6" s="4"/>
    </row>
    <row r="7" spans="1:10" ht="14.25">
      <c r="A7" s="3" t="s">
        <v>132</v>
      </c>
      <c r="B7" s="87" t="s">
        <v>125</v>
      </c>
      <c r="C7" s="79"/>
      <c r="D7" s="79"/>
      <c r="E7" s="79"/>
      <c r="F7" s="88" t="s">
        <v>40</v>
      </c>
      <c r="G7" s="4" t="s">
        <v>34</v>
      </c>
      <c r="H7" s="4" t="s">
        <v>11</v>
      </c>
      <c r="I7" s="4"/>
      <c r="J7" s="4"/>
    </row>
    <row r="8" spans="1:10" ht="14.25">
      <c r="A8" s="3" t="s">
        <v>133</v>
      </c>
      <c r="B8" s="87" t="s">
        <v>125</v>
      </c>
      <c r="C8" s="79"/>
      <c r="D8" s="79"/>
      <c r="E8" s="79"/>
      <c r="F8" s="88" t="s">
        <v>18</v>
      </c>
      <c r="G8" s="4">
        <v>3.43</v>
      </c>
      <c r="H8" s="4" t="s">
        <v>31</v>
      </c>
      <c r="I8" s="4"/>
      <c r="J8" s="4"/>
    </row>
    <row r="9" spans="1:10" ht="14.25">
      <c r="A9" s="17" t="s">
        <v>134</v>
      </c>
      <c r="B9" s="87" t="s">
        <v>125</v>
      </c>
      <c r="C9" s="79"/>
      <c r="D9" s="79"/>
      <c r="E9" s="79"/>
      <c r="F9" s="88" t="s">
        <v>135</v>
      </c>
      <c r="G9" s="4">
        <v>3.29</v>
      </c>
      <c r="H9" s="4" t="s">
        <v>31</v>
      </c>
      <c r="I9" s="4"/>
      <c r="J9" s="4"/>
    </row>
    <row r="10" spans="1:10" ht="14.25">
      <c r="A10" s="17" t="s">
        <v>136</v>
      </c>
      <c r="B10" s="87" t="s">
        <v>125</v>
      </c>
      <c r="C10" s="79"/>
      <c r="D10" s="79"/>
      <c r="E10" s="79"/>
      <c r="F10" s="88" t="s">
        <v>40</v>
      </c>
      <c r="G10" s="4">
        <v>3.63</v>
      </c>
      <c r="H10" s="4" t="s">
        <v>31</v>
      </c>
      <c r="I10" s="4"/>
      <c r="J10" s="4"/>
    </row>
    <row r="11" spans="1:10" ht="14.25">
      <c r="A11" s="17" t="s">
        <v>137</v>
      </c>
      <c r="B11" s="89">
        <v>9.845</v>
      </c>
      <c r="C11" s="89">
        <v>9.845</v>
      </c>
      <c r="D11" s="85"/>
      <c r="E11" s="85"/>
      <c r="F11" s="88" t="s">
        <v>40</v>
      </c>
      <c r="G11" s="4">
        <v>3.26</v>
      </c>
      <c r="H11" s="4" t="s">
        <v>31</v>
      </c>
      <c r="I11" s="4"/>
      <c r="J11" s="4"/>
    </row>
    <row r="12" spans="1:10" ht="14.25">
      <c r="A12" s="18" t="s">
        <v>138</v>
      </c>
      <c r="B12" s="87" t="s">
        <v>125</v>
      </c>
      <c r="C12" s="79"/>
      <c r="D12" s="79"/>
      <c r="E12" s="79"/>
      <c r="F12" s="88" t="s">
        <v>139</v>
      </c>
      <c r="G12" s="4"/>
      <c r="H12" s="4"/>
      <c r="I12" s="4"/>
      <c r="J12" s="4"/>
    </row>
    <row r="13" spans="1:10" ht="14.25">
      <c r="A13" s="17" t="s">
        <v>140</v>
      </c>
      <c r="B13" s="87" t="s">
        <v>125</v>
      </c>
      <c r="C13" s="79"/>
      <c r="D13" s="79"/>
      <c r="E13" s="79"/>
      <c r="F13" s="88" t="s">
        <v>139</v>
      </c>
      <c r="G13" s="4">
        <v>3.62</v>
      </c>
      <c r="H13" s="4" t="s">
        <v>11</v>
      </c>
      <c r="I13" s="4" t="s">
        <v>12</v>
      </c>
      <c r="J13" s="4"/>
    </row>
    <row r="14" spans="1:10" ht="15" thickBot="1">
      <c r="A14" s="17" t="s">
        <v>141</v>
      </c>
      <c r="B14" s="89">
        <v>20</v>
      </c>
      <c r="C14" s="89">
        <v>20</v>
      </c>
      <c r="D14" s="85"/>
      <c r="E14" s="85"/>
      <c r="F14" s="88" t="s">
        <v>142</v>
      </c>
      <c r="G14" s="5">
        <v>3.62</v>
      </c>
      <c r="H14" s="5" t="s">
        <v>11</v>
      </c>
      <c r="I14" s="5" t="s">
        <v>12</v>
      </c>
      <c r="J14" s="5"/>
    </row>
    <row r="15" spans="1:10" ht="15" thickBot="1" thickTop="1">
      <c r="A15" s="18" t="s">
        <v>143</v>
      </c>
      <c r="B15" s="87" t="s">
        <v>125</v>
      </c>
      <c r="C15" s="79"/>
      <c r="D15" s="79"/>
      <c r="E15" s="79"/>
      <c r="F15" s="90" t="s">
        <v>139</v>
      </c>
      <c r="G15" s="12"/>
      <c r="H15" s="12"/>
      <c r="I15" s="12"/>
      <c r="J15" s="11"/>
    </row>
    <row r="16" spans="1:6" ht="15" thickTop="1">
      <c r="A16" s="18" t="s">
        <v>144</v>
      </c>
      <c r="B16" s="89">
        <v>4.13</v>
      </c>
      <c r="C16" s="85"/>
      <c r="D16" s="85"/>
      <c r="E16" s="89">
        <v>4.13</v>
      </c>
      <c r="F16" s="88" t="s">
        <v>67</v>
      </c>
    </row>
    <row r="17" spans="1:6" ht="14.25">
      <c r="A17" s="18" t="s">
        <v>145</v>
      </c>
      <c r="B17" s="87" t="s">
        <v>125</v>
      </c>
      <c r="C17" s="79"/>
      <c r="D17" s="79"/>
      <c r="E17" s="79"/>
      <c r="F17" s="88" t="s">
        <v>139</v>
      </c>
    </row>
    <row r="18" spans="1:6" ht="14.25">
      <c r="A18" s="18" t="s">
        <v>146</v>
      </c>
      <c r="B18" s="89">
        <v>55.7</v>
      </c>
      <c r="C18" s="85"/>
      <c r="D18" s="89">
        <v>55.7</v>
      </c>
      <c r="E18" s="85"/>
      <c r="F18" s="90" t="s">
        <v>147</v>
      </c>
    </row>
    <row r="19" spans="1:6" ht="14.25">
      <c r="A19" s="18" t="s">
        <v>148</v>
      </c>
      <c r="B19" s="89">
        <v>58.29</v>
      </c>
      <c r="C19" s="85"/>
      <c r="D19" s="89">
        <v>58.29</v>
      </c>
      <c r="E19" s="85"/>
      <c r="F19" s="88" t="s">
        <v>149</v>
      </c>
    </row>
    <row r="20" spans="1:6" ht="14.25">
      <c r="A20" s="18" t="s">
        <v>150</v>
      </c>
      <c r="B20" s="87" t="s">
        <v>125</v>
      </c>
      <c r="C20" s="79"/>
      <c r="D20" s="79"/>
      <c r="E20" s="79"/>
      <c r="F20" s="88" t="s">
        <v>139</v>
      </c>
    </row>
    <row r="21" spans="1:6" ht="14.25">
      <c r="A21" s="18" t="s">
        <v>151</v>
      </c>
      <c r="B21" s="89">
        <v>24.29</v>
      </c>
      <c r="C21" s="85"/>
      <c r="D21" s="89">
        <v>24.29</v>
      </c>
      <c r="E21" s="85"/>
      <c r="F21" s="88" t="s">
        <v>152</v>
      </c>
    </row>
    <row r="22" spans="1:6" ht="14.25">
      <c r="A22" s="18" t="s">
        <v>153</v>
      </c>
      <c r="B22" s="87" t="s">
        <v>125</v>
      </c>
      <c r="C22" s="79"/>
      <c r="D22" s="79"/>
      <c r="E22" s="79"/>
      <c r="F22" s="88" t="s">
        <v>139</v>
      </c>
    </row>
    <row r="23" spans="1:6" ht="14.25">
      <c r="A23" s="18" t="s">
        <v>154</v>
      </c>
      <c r="B23" s="89">
        <v>13.08</v>
      </c>
      <c r="C23" s="85"/>
      <c r="D23" s="89">
        <v>13.08</v>
      </c>
      <c r="E23" s="85"/>
      <c r="F23" s="88" t="s">
        <v>35</v>
      </c>
    </row>
    <row r="24" spans="1:6" ht="14.25">
      <c r="A24" s="18" t="s">
        <v>160</v>
      </c>
      <c r="B24" s="87" t="s">
        <v>125</v>
      </c>
      <c r="C24" s="79"/>
      <c r="D24" s="79"/>
      <c r="E24" s="79"/>
      <c r="F24" s="90" t="s">
        <v>139</v>
      </c>
    </row>
    <row r="25" spans="1:6" ht="14.25">
      <c r="A25" s="18" t="s">
        <v>36</v>
      </c>
      <c r="B25" s="87" t="s">
        <v>125</v>
      </c>
      <c r="C25" s="79"/>
      <c r="D25" s="79"/>
      <c r="E25" s="79"/>
      <c r="F25" s="90"/>
    </row>
    <row r="26" spans="1:6" ht="14.25">
      <c r="A26" s="18" t="s">
        <v>161</v>
      </c>
      <c r="B26" s="87" t="s">
        <v>125</v>
      </c>
      <c r="C26" s="79"/>
      <c r="D26" s="79"/>
      <c r="E26" s="79"/>
      <c r="F26" s="90"/>
    </row>
    <row r="27" spans="1:6" ht="14.25">
      <c r="A27" s="18" t="s">
        <v>155</v>
      </c>
      <c r="B27" s="87">
        <v>2</v>
      </c>
      <c r="C27" s="79"/>
      <c r="D27" s="87">
        <v>2</v>
      </c>
      <c r="E27" s="79"/>
      <c r="F27" s="90" t="s">
        <v>224</v>
      </c>
    </row>
    <row r="28" spans="1:6" ht="14.25">
      <c r="A28" s="18" t="s">
        <v>156</v>
      </c>
      <c r="B28" s="87">
        <v>1.1</v>
      </c>
      <c r="C28" s="79"/>
      <c r="D28" s="87">
        <v>1.1</v>
      </c>
      <c r="E28" s="79"/>
      <c r="F28" s="88" t="s">
        <v>157</v>
      </c>
    </row>
    <row r="29" spans="1:6" ht="14.25">
      <c r="A29" s="18" t="s">
        <v>158</v>
      </c>
      <c r="B29" s="87">
        <v>11</v>
      </c>
      <c r="C29" s="79"/>
      <c r="D29" s="79"/>
      <c r="E29" s="87">
        <v>11</v>
      </c>
      <c r="F29" s="88" t="s">
        <v>95</v>
      </c>
    </row>
    <row r="30" spans="1:6" ht="15" thickBot="1">
      <c r="A30" s="19" t="s">
        <v>159</v>
      </c>
      <c r="B30" s="91">
        <v>7.1</v>
      </c>
      <c r="C30" s="79"/>
      <c r="D30" s="79"/>
      <c r="E30" s="91">
        <v>7.1</v>
      </c>
      <c r="F30" s="92" t="s">
        <v>97</v>
      </c>
    </row>
    <row r="31" spans="1:6" ht="15" thickBot="1" thickTop="1">
      <c r="A31" s="7" t="s">
        <v>28</v>
      </c>
      <c r="B31" s="93">
        <f>B3+B16+B19+B27+B11+B23+B18+B21+B14+B28+B29+B30</f>
        <v>228.31499999999997</v>
      </c>
      <c r="C31" s="82">
        <f>SUM(C3:C30)</f>
        <v>51.625</v>
      </c>
      <c r="D31" s="82">
        <f>SUM(D3:D30)</f>
        <v>154.46</v>
      </c>
      <c r="E31" s="82">
        <f>SUM(E3:E30)</f>
        <v>22.229999999999997</v>
      </c>
      <c r="F31" s="12"/>
    </row>
    <row r="32" ht="15" thickTop="1"/>
    <row r="38" spans="2:10" ht="14.25">
      <c r="B38" s="1"/>
      <c r="C38" s="1"/>
      <c r="D38" s="1"/>
      <c r="E38" s="1"/>
      <c r="F38"/>
      <c r="G38"/>
      <c r="H38"/>
      <c r="I38"/>
      <c r="J3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3.140625" style="0" customWidth="1"/>
    <col min="2" max="2" width="10.00390625" style="0" bestFit="1" customWidth="1"/>
    <col min="3" max="5" width="10.00390625" style="0" customWidth="1"/>
    <col min="6" max="6" width="16.421875" style="0" bestFit="1" customWidth="1"/>
    <col min="7" max="7" width="10.00390625" style="0" bestFit="1" customWidth="1"/>
    <col min="8" max="8" width="16.28125" style="0" bestFit="1" customWidth="1"/>
    <col min="9" max="9" width="11.28125" style="0" bestFit="1" customWidth="1"/>
    <col min="10" max="10" width="13.28125" style="0" bestFit="1" customWidth="1"/>
  </cols>
  <sheetData>
    <row r="1" spans="1:10" ht="18.75" thickBot="1" thickTop="1">
      <c r="A1" s="10" t="s">
        <v>48</v>
      </c>
      <c r="B1" s="6"/>
      <c r="C1" s="6"/>
      <c r="D1" s="6"/>
      <c r="E1" s="6"/>
      <c r="F1" s="6"/>
      <c r="G1" s="6"/>
      <c r="H1" s="6"/>
      <c r="I1" s="6"/>
      <c r="J1" s="11"/>
    </row>
    <row r="2" spans="1:10" ht="15" thickBot="1" thickTop="1">
      <c r="A2" s="7" t="s">
        <v>1</v>
      </c>
      <c r="B2" s="9" t="s">
        <v>2</v>
      </c>
      <c r="C2" s="67" t="s">
        <v>215</v>
      </c>
      <c r="D2" s="67" t="s">
        <v>216</v>
      </c>
      <c r="E2" s="67" t="s">
        <v>217</v>
      </c>
      <c r="F2" s="94" t="s">
        <v>3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ht="15" thickTop="1">
      <c r="A3" s="3">
        <v>101</v>
      </c>
      <c r="B3" s="3">
        <v>9.7</v>
      </c>
      <c r="C3" s="4">
        <v>9.7</v>
      </c>
      <c r="D3" s="4"/>
      <c r="E3" s="4"/>
      <c r="F3" s="4" t="s">
        <v>40</v>
      </c>
      <c r="G3" s="3">
        <v>3.03</v>
      </c>
      <c r="H3" s="3" t="s">
        <v>19</v>
      </c>
      <c r="I3" s="3"/>
      <c r="J3" s="3"/>
    </row>
    <row r="4" spans="1:10" ht="14.25">
      <c r="A4" s="4">
        <v>102</v>
      </c>
      <c r="B4" s="4">
        <v>11.1</v>
      </c>
      <c r="C4" s="4">
        <v>11.1</v>
      </c>
      <c r="D4" s="4"/>
      <c r="E4" s="4"/>
      <c r="F4" s="4" t="s">
        <v>40</v>
      </c>
      <c r="G4" s="4">
        <v>3.03</v>
      </c>
      <c r="H4" s="4" t="s">
        <v>33</v>
      </c>
      <c r="I4" s="4"/>
      <c r="J4" s="4"/>
    </row>
    <row r="5" spans="1:10" ht="14.25">
      <c r="A5" s="4">
        <v>103</v>
      </c>
      <c r="B5" s="4">
        <v>11.1</v>
      </c>
      <c r="C5" s="4">
        <v>11.1</v>
      </c>
      <c r="D5" s="4"/>
      <c r="E5" s="4"/>
      <c r="F5" s="4" t="s">
        <v>40</v>
      </c>
      <c r="G5" s="4">
        <v>3.03</v>
      </c>
      <c r="H5" s="4" t="s">
        <v>33</v>
      </c>
      <c r="I5" s="4"/>
      <c r="J5" s="4"/>
    </row>
    <row r="6" spans="1:10" ht="14.25">
      <c r="A6" s="3">
        <v>104</v>
      </c>
      <c r="B6" s="4">
        <v>11.2</v>
      </c>
      <c r="C6" s="4">
        <v>11.2</v>
      </c>
      <c r="D6" s="4"/>
      <c r="E6" s="4"/>
      <c r="F6" s="4" t="s">
        <v>40</v>
      </c>
      <c r="G6" s="4">
        <v>3.03</v>
      </c>
      <c r="H6" s="4" t="s">
        <v>33</v>
      </c>
      <c r="I6" s="4"/>
      <c r="J6" s="4"/>
    </row>
    <row r="7" spans="1:10" ht="14.25">
      <c r="A7" s="4">
        <v>105</v>
      </c>
      <c r="B7" s="4">
        <v>11.5</v>
      </c>
      <c r="C7" s="4">
        <v>11.5</v>
      </c>
      <c r="D7" s="4"/>
      <c r="E7" s="4"/>
      <c r="F7" s="4" t="s">
        <v>40</v>
      </c>
      <c r="G7" s="4">
        <v>3.03</v>
      </c>
      <c r="H7" s="4" t="s">
        <v>33</v>
      </c>
      <c r="I7" s="4"/>
      <c r="J7" s="4"/>
    </row>
    <row r="8" spans="1:10" ht="14.25">
      <c r="A8" s="4">
        <v>106</v>
      </c>
      <c r="B8" s="4">
        <v>10.9</v>
      </c>
      <c r="C8" s="4">
        <v>10.9</v>
      </c>
      <c r="D8" s="4"/>
      <c r="E8" s="4"/>
      <c r="F8" s="4" t="s">
        <v>40</v>
      </c>
      <c r="G8" s="4">
        <v>3.03</v>
      </c>
      <c r="H8" s="4" t="s">
        <v>33</v>
      </c>
      <c r="I8" s="4"/>
      <c r="J8" s="4"/>
    </row>
    <row r="9" spans="1:10" ht="14.25">
      <c r="A9" s="3">
        <v>107</v>
      </c>
      <c r="B9" s="4">
        <v>10</v>
      </c>
      <c r="C9" s="4">
        <v>10</v>
      </c>
      <c r="D9" s="4"/>
      <c r="E9" s="4"/>
      <c r="F9" s="4" t="s">
        <v>40</v>
      </c>
      <c r="G9" s="4">
        <v>3.03</v>
      </c>
      <c r="H9" s="4" t="s">
        <v>33</v>
      </c>
      <c r="I9" s="4"/>
      <c r="J9" s="4"/>
    </row>
    <row r="10" spans="1:10" ht="14.25">
      <c r="A10" s="4">
        <v>108</v>
      </c>
      <c r="B10" s="4">
        <v>10.4</v>
      </c>
      <c r="C10" s="4">
        <v>10.4</v>
      </c>
      <c r="D10" s="4"/>
      <c r="E10" s="4"/>
      <c r="F10" s="4" t="s">
        <v>40</v>
      </c>
      <c r="G10" s="4">
        <v>3.03</v>
      </c>
      <c r="H10" s="4" t="s">
        <v>33</v>
      </c>
      <c r="I10" s="4"/>
      <c r="J10" s="4"/>
    </row>
    <row r="11" spans="1:10" ht="14.25">
      <c r="A11" s="4">
        <v>109</v>
      </c>
      <c r="B11" s="4">
        <v>19.1</v>
      </c>
      <c r="C11" s="4">
        <v>19.1</v>
      </c>
      <c r="D11" s="4"/>
      <c r="E11" s="4"/>
      <c r="F11" s="4" t="s">
        <v>44</v>
      </c>
      <c r="G11" s="4">
        <v>3.03</v>
      </c>
      <c r="H11" s="4" t="s">
        <v>33</v>
      </c>
      <c r="I11" s="4"/>
      <c r="J11" s="4"/>
    </row>
    <row r="12" spans="1:10" ht="14.25">
      <c r="A12" s="3">
        <v>110</v>
      </c>
      <c r="B12" s="4">
        <v>33.4</v>
      </c>
      <c r="C12" s="4">
        <v>33.4</v>
      </c>
      <c r="D12" s="4"/>
      <c r="E12" s="4"/>
      <c r="F12" s="4" t="s">
        <v>40</v>
      </c>
      <c r="G12" s="4">
        <v>3.02</v>
      </c>
      <c r="H12" s="4" t="s">
        <v>33</v>
      </c>
      <c r="I12" s="4"/>
      <c r="J12" s="4"/>
    </row>
    <row r="13" spans="1:10" ht="14.25">
      <c r="A13" s="4">
        <v>111</v>
      </c>
      <c r="B13" s="4">
        <v>17.3</v>
      </c>
      <c r="C13" s="4">
        <v>17.3</v>
      </c>
      <c r="D13" s="4"/>
      <c r="E13" s="4"/>
      <c r="F13" s="4" t="s">
        <v>40</v>
      </c>
      <c r="G13" s="4">
        <v>3.02</v>
      </c>
      <c r="H13" s="4" t="s">
        <v>33</v>
      </c>
      <c r="I13" s="4"/>
      <c r="J13" s="4"/>
    </row>
    <row r="14" spans="1:10" ht="14.25">
      <c r="A14" s="4">
        <v>112</v>
      </c>
      <c r="B14" s="4">
        <v>17.9</v>
      </c>
      <c r="C14" s="4">
        <v>17.9</v>
      </c>
      <c r="D14" s="4"/>
      <c r="E14" s="4"/>
      <c r="F14" s="4" t="s">
        <v>40</v>
      </c>
      <c r="G14" s="4">
        <v>3.02</v>
      </c>
      <c r="H14" s="4" t="s">
        <v>19</v>
      </c>
      <c r="I14" s="4"/>
      <c r="J14" s="4"/>
    </row>
    <row r="15" spans="1:10" ht="14.25">
      <c r="A15" s="3">
        <v>113</v>
      </c>
      <c r="B15" s="4">
        <v>17.6</v>
      </c>
      <c r="C15" s="4">
        <v>17.6</v>
      </c>
      <c r="D15" s="4"/>
      <c r="E15" s="4"/>
      <c r="F15" s="4" t="s">
        <v>40</v>
      </c>
      <c r="G15" s="4">
        <v>3.02</v>
      </c>
      <c r="H15" s="4" t="s">
        <v>33</v>
      </c>
      <c r="I15" s="4"/>
      <c r="J15" s="4"/>
    </row>
    <row r="16" spans="1:10" ht="14.25">
      <c r="A16" s="4">
        <v>114</v>
      </c>
      <c r="B16" s="4">
        <v>17.9</v>
      </c>
      <c r="C16" s="4">
        <v>17.9</v>
      </c>
      <c r="D16" s="4"/>
      <c r="E16" s="4"/>
      <c r="F16" s="4" t="s">
        <v>40</v>
      </c>
      <c r="G16" s="4">
        <v>3.02</v>
      </c>
      <c r="H16" s="4" t="s">
        <v>33</v>
      </c>
      <c r="I16" s="4"/>
      <c r="J16" s="4"/>
    </row>
    <row r="17" spans="1:10" ht="14.25">
      <c r="A17" s="4">
        <v>115</v>
      </c>
      <c r="B17" s="4">
        <v>17.6</v>
      </c>
      <c r="C17" s="4">
        <v>17.6</v>
      </c>
      <c r="D17" s="4"/>
      <c r="E17" s="4"/>
      <c r="F17" s="4" t="s">
        <v>40</v>
      </c>
      <c r="G17" s="4">
        <v>3.02</v>
      </c>
      <c r="H17" s="4" t="s">
        <v>19</v>
      </c>
      <c r="I17" s="4"/>
      <c r="J17" s="4"/>
    </row>
    <row r="18" spans="1:10" ht="14.25">
      <c r="A18" s="3">
        <v>116</v>
      </c>
      <c r="B18" s="4">
        <v>17.9</v>
      </c>
      <c r="C18" s="4">
        <v>17.9</v>
      </c>
      <c r="D18" s="4"/>
      <c r="E18" s="4"/>
      <c r="F18" s="4" t="s">
        <v>40</v>
      </c>
      <c r="G18" s="4">
        <v>3.02</v>
      </c>
      <c r="H18" s="4" t="s">
        <v>33</v>
      </c>
      <c r="I18" s="4"/>
      <c r="J18" s="4"/>
    </row>
    <row r="19" spans="1:10" ht="14.25">
      <c r="A19" s="4">
        <v>117</v>
      </c>
      <c r="B19" s="4">
        <v>17.2</v>
      </c>
      <c r="C19" s="4">
        <v>17.2</v>
      </c>
      <c r="D19" s="4"/>
      <c r="E19" s="4"/>
      <c r="F19" s="4" t="s">
        <v>40</v>
      </c>
      <c r="G19" s="4">
        <v>3.02</v>
      </c>
      <c r="H19" s="4" t="s">
        <v>19</v>
      </c>
      <c r="I19" s="4"/>
      <c r="J19" s="4"/>
    </row>
    <row r="20" spans="1:10" ht="14.25">
      <c r="A20" s="4">
        <v>118</v>
      </c>
      <c r="B20" s="4">
        <v>20.4</v>
      </c>
      <c r="C20" s="4">
        <v>20.4</v>
      </c>
      <c r="D20" s="4"/>
      <c r="E20" s="4"/>
      <c r="F20" s="4" t="s">
        <v>45</v>
      </c>
      <c r="G20" s="4">
        <v>3.04</v>
      </c>
      <c r="H20" s="4" t="s">
        <v>11</v>
      </c>
      <c r="I20" s="4"/>
      <c r="J20" s="4"/>
    </row>
    <row r="21" spans="1:10" ht="14.25">
      <c r="A21" s="4">
        <v>120</v>
      </c>
      <c r="B21" s="4">
        <v>19.4</v>
      </c>
      <c r="C21" s="4"/>
      <c r="D21" s="4">
        <v>19.4</v>
      </c>
      <c r="E21" s="4"/>
      <c r="F21" s="4" t="s">
        <v>35</v>
      </c>
      <c r="G21" s="4">
        <v>2.73</v>
      </c>
      <c r="H21" s="4" t="s">
        <v>11</v>
      </c>
      <c r="I21" s="4"/>
      <c r="J21" s="4"/>
    </row>
    <row r="22" spans="1:10" ht="14.25">
      <c r="A22" s="3" t="s">
        <v>41</v>
      </c>
      <c r="B22" s="4">
        <v>28.6</v>
      </c>
      <c r="C22" s="4"/>
      <c r="D22" s="4">
        <v>28.6</v>
      </c>
      <c r="E22" s="4"/>
      <c r="F22" s="4" t="s">
        <v>24</v>
      </c>
      <c r="G22" s="4">
        <v>3.03</v>
      </c>
      <c r="H22" s="4" t="s">
        <v>11</v>
      </c>
      <c r="I22" s="4"/>
      <c r="J22" s="4"/>
    </row>
    <row r="23" spans="1:10" ht="14.25">
      <c r="A23" s="4" t="s">
        <v>42</v>
      </c>
      <c r="B23" s="4">
        <v>58.8</v>
      </c>
      <c r="C23" s="4"/>
      <c r="D23" s="4">
        <v>58.8</v>
      </c>
      <c r="E23" s="4"/>
      <c r="F23" s="4" t="s">
        <v>24</v>
      </c>
      <c r="G23" s="4">
        <v>3.02</v>
      </c>
      <c r="H23" s="4" t="s">
        <v>19</v>
      </c>
      <c r="I23" s="4"/>
      <c r="J23" s="4"/>
    </row>
    <row r="24" spans="1:10" ht="14.25">
      <c r="A24" s="4" t="s">
        <v>43</v>
      </c>
      <c r="B24" s="4">
        <v>8.3</v>
      </c>
      <c r="C24" s="4"/>
      <c r="D24" s="4">
        <v>8.3</v>
      </c>
      <c r="E24" s="4"/>
      <c r="F24" s="4" t="s">
        <v>24</v>
      </c>
      <c r="G24" s="4">
        <v>3.02</v>
      </c>
      <c r="H24" s="4" t="s">
        <v>19</v>
      </c>
      <c r="I24" s="4"/>
      <c r="J24" s="4"/>
    </row>
    <row r="25" spans="1:10" ht="14.25">
      <c r="A25" s="3">
        <v>122</v>
      </c>
      <c r="B25" s="4">
        <v>6.7</v>
      </c>
      <c r="C25" s="4"/>
      <c r="D25" s="4">
        <v>6.7</v>
      </c>
      <c r="E25" s="4"/>
      <c r="F25" s="4" t="s">
        <v>46</v>
      </c>
      <c r="G25" s="4">
        <v>3.05</v>
      </c>
      <c r="H25" s="4" t="s">
        <v>11</v>
      </c>
      <c r="I25" s="4"/>
      <c r="J25" s="4"/>
    </row>
    <row r="26" spans="1:10" ht="14.25">
      <c r="A26" s="4">
        <v>124</v>
      </c>
      <c r="B26" s="4">
        <v>10.6</v>
      </c>
      <c r="C26" s="4"/>
      <c r="D26" s="4"/>
      <c r="E26" s="4">
        <v>10.6</v>
      </c>
      <c r="F26" s="4" t="s">
        <v>9</v>
      </c>
      <c r="G26" s="4">
        <v>3.02</v>
      </c>
      <c r="H26" s="4" t="s">
        <v>11</v>
      </c>
      <c r="I26" s="4" t="s">
        <v>47</v>
      </c>
      <c r="J26" s="4"/>
    </row>
    <row r="27" spans="1:10" ht="15" thickBot="1">
      <c r="A27" s="4">
        <v>126</v>
      </c>
      <c r="B27" s="4">
        <v>10.8</v>
      </c>
      <c r="C27" s="4"/>
      <c r="D27" s="4"/>
      <c r="E27" s="4">
        <v>10.8</v>
      </c>
      <c r="F27" s="4" t="s">
        <v>9</v>
      </c>
      <c r="G27" s="4">
        <v>3.02</v>
      </c>
      <c r="H27" s="4" t="s">
        <v>11</v>
      </c>
      <c r="I27" s="4" t="s">
        <v>47</v>
      </c>
      <c r="J27" s="4"/>
    </row>
    <row r="28" spans="1:10" ht="15" thickBot="1" thickTop="1">
      <c r="A28" s="7" t="s">
        <v>28</v>
      </c>
      <c r="B28" s="7">
        <f>SUM(B3:B27)</f>
        <v>425.40000000000003</v>
      </c>
      <c r="C28" s="7">
        <f>SUM(C3:C27)</f>
        <v>282.2</v>
      </c>
      <c r="D28" s="7">
        <f>SUM(D3:D27)</f>
        <v>121.8</v>
      </c>
      <c r="E28" s="7">
        <f>SUM(E3:E27)</f>
        <v>21.4</v>
      </c>
      <c r="F28" s="12"/>
      <c r="G28" s="12"/>
      <c r="H28" s="12"/>
      <c r="I28" s="12"/>
      <c r="J28" s="11"/>
    </row>
    <row r="29" ht="15" thickTop="1"/>
    <row r="30" spans="2:5" ht="14.25">
      <c r="B30" s="1"/>
      <c r="C30" s="1"/>
      <c r="D30" s="1"/>
      <c r="E30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4.7109375" style="0" customWidth="1"/>
    <col min="2" max="5" width="16.140625" style="0" customWidth="1"/>
    <col min="6" max="6" width="16.421875" style="0" bestFit="1" customWidth="1"/>
    <col min="7" max="7" width="9.421875" style="0" hidden="1" customWidth="1"/>
    <col min="8" max="8" width="16.28125" style="0" hidden="1" customWidth="1"/>
    <col min="9" max="9" width="11.28125" style="0" hidden="1" customWidth="1"/>
    <col min="10" max="10" width="13.28125" style="0" hidden="1" customWidth="1"/>
    <col min="11" max="11" width="3.140625" style="0" customWidth="1"/>
    <col min="12" max="13" width="11.28125" style="0" customWidth="1"/>
    <col min="14" max="14" width="20.421875" style="0" customWidth="1"/>
  </cols>
  <sheetData>
    <row r="1" spans="1:10" ht="18.75" thickBot="1" thickTop="1">
      <c r="A1" s="10" t="s">
        <v>49</v>
      </c>
      <c r="B1" s="6"/>
      <c r="C1" s="95"/>
      <c r="D1" s="95"/>
      <c r="E1" s="95"/>
      <c r="F1" s="6"/>
      <c r="G1" s="6"/>
      <c r="H1" s="6"/>
      <c r="I1" s="6"/>
      <c r="J1" s="11"/>
    </row>
    <row r="2" spans="1:11" ht="34.5" customHeight="1" thickBot="1" thickTop="1">
      <c r="A2" s="16" t="s">
        <v>1</v>
      </c>
      <c r="B2" s="20" t="s">
        <v>90</v>
      </c>
      <c r="C2" s="67" t="s">
        <v>215</v>
      </c>
      <c r="D2" s="67" t="s">
        <v>216</v>
      </c>
      <c r="E2" s="67" t="s">
        <v>217</v>
      </c>
      <c r="F2" s="21" t="s">
        <v>162</v>
      </c>
      <c r="G2" s="21" t="s">
        <v>4</v>
      </c>
      <c r="H2" s="21" t="s">
        <v>5</v>
      </c>
      <c r="I2" s="21" t="s">
        <v>6</v>
      </c>
      <c r="J2" s="21" t="s">
        <v>7</v>
      </c>
      <c r="K2" s="22"/>
    </row>
    <row r="3" spans="1:10" ht="15" thickTop="1">
      <c r="A3" s="3">
        <v>201</v>
      </c>
      <c r="B3" s="3">
        <v>9.2</v>
      </c>
      <c r="C3" s="4">
        <v>9.2</v>
      </c>
      <c r="D3" s="4"/>
      <c r="E3" s="4"/>
      <c r="F3" s="3" t="s">
        <v>40</v>
      </c>
      <c r="G3" s="3">
        <v>3.04</v>
      </c>
      <c r="H3" s="3" t="s">
        <v>33</v>
      </c>
      <c r="I3" s="3"/>
      <c r="J3" s="3"/>
    </row>
    <row r="4" spans="1:10" ht="14.25">
      <c r="A4" s="4">
        <v>202</v>
      </c>
      <c r="B4" s="4">
        <v>10.3</v>
      </c>
      <c r="C4" s="4">
        <v>10.3</v>
      </c>
      <c r="D4" s="4"/>
      <c r="E4" s="4"/>
      <c r="F4" s="4" t="s">
        <v>40</v>
      </c>
      <c r="G4" s="4">
        <v>3.04</v>
      </c>
      <c r="H4" s="4" t="s">
        <v>33</v>
      </c>
      <c r="I4" s="4"/>
      <c r="J4" s="4"/>
    </row>
    <row r="5" spans="1:10" ht="14.25">
      <c r="A5" s="3">
        <v>203</v>
      </c>
      <c r="B5" s="4">
        <v>9.6</v>
      </c>
      <c r="C5" s="4">
        <v>9.6</v>
      </c>
      <c r="D5" s="4"/>
      <c r="E5" s="4"/>
      <c r="F5" s="4" t="s">
        <v>40</v>
      </c>
      <c r="G5" s="3">
        <v>3.04</v>
      </c>
      <c r="H5" s="4" t="s">
        <v>33</v>
      </c>
      <c r="I5" s="4"/>
      <c r="J5" s="4"/>
    </row>
    <row r="6" spans="1:10" ht="14.25">
      <c r="A6" s="4">
        <v>204</v>
      </c>
      <c r="B6" s="4">
        <v>10.5</v>
      </c>
      <c r="C6" s="4">
        <v>10.5</v>
      </c>
      <c r="D6" s="4"/>
      <c r="E6" s="4"/>
      <c r="F6" s="4" t="s">
        <v>40</v>
      </c>
      <c r="G6" s="4">
        <v>3.04</v>
      </c>
      <c r="H6" s="3" t="s">
        <v>33</v>
      </c>
      <c r="I6" s="4"/>
      <c r="J6" s="4"/>
    </row>
    <row r="7" spans="1:10" ht="14.25">
      <c r="A7" s="4" t="s">
        <v>50</v>
      </c>
      <c r="B7" s="4">
        <v>9.5</v>
      </c>
      <c r="C7" s="4">
        <v>9.5</v>
      </c>
      <c r="D7" s="4"/>
      <c r="E7" s="4"/>
      <c r="F7" s="4" t="s">
        <v>40</v>
      </c>
      <c r="G7" s="3">
        <v>3.04</v>
      </c>
      <c r="H7" s="4" t="s">
        <v>33</v>
      </c>
      <c r="I7" s="4"/>
      <c r="J7" s="4"/>
    </row>
    <row r="8" spans="1:10" ht="14.25">
      <c r="A8" s="3">
        <v>205</v>
      </c>
      <c r="B8" s="4">
        <v>10.2</v>
      </c>
      <c r="C8" s="4">
        <v>10.2</v>
      </c>
      <c r="D8" s="4"/>
      <c r="E8" s="4"/>
      <c r="F8" s="4" t="s">
        <v>40</v>
      </c>
      <c r="G8" s="4">
        <v>3.04</v>
      </c>
      <c r="H8" s="4" t="s">
        <v>33</v>
      </c>
      <c r="I8" s="4"/>
      <c r="J8" s="4"/>
    </row>
    <row r="9" spans="1:10" ht="14.25">
      <c r="A9" s="4">
        <v>206</v>
      </c>
      <c r="B9" s="4">
        <v>9.7</v>
      </c>
      <c r="C9" s="4">
        <v>9.7</v>
      </c>
      <c r="D9" s="4"/>
      <c r="E9" s="4"/>
      <c r="F9" s="4" t="s">
        <v>40</v>
      </c>
      <c r="G9" s="3">
        <v>3.04</v>
      </c>
      <c r="H9" s="3" t="s">
        <v>33</v>
      </c>
      <c r="I9" s="4"/>
      <c r="J9" s="4"/>
    </row>
    <row r="10" spans="1:10" ht="14.25">
      <c r="A10" s="3">
        <v>207</v>
      </c>
      <c r="B10" s="4">
        <v>10.1</v>
      </c>
      <c r="C10" s="4">
        <v>10.1</v>
      </c>
      <c r="D10" s="4"/>
      <c r="E10" s="4"/>
      <c r="F10" s="4" t="s">
        <v>40</v>
      </c>
      <c r="G10" s="4">
        <v>3.04</v>
      </c>
      <c r="H10" s="4" t="s">
        <v>33</v>
      </c>
      <c r="I10" s="4"/>
      <c r="J10" s="4"/>
    </row>
    <row r="11" spans="1:10" ht="14.25">
      <c r="A11" s="3" t="s">
        <v>51</v>
      </c>
      <c r="B11" s="4">
        <v>4.9</v>
      </c>
      <c r="C11" s="4">
        <v>4.9</v>
      </c>
      <c r="D11" s="4"/>
      <c r="E11" s="4"/>
      <c r="F11" s="4" t="s">
        <v>40</v>
      </c>
      <c r="G11" s="3">
        <v>3.04</v>
      </c>
      <c r="H11" s="4" t="s">
        <v>33</v>
      </c>
      <c r="I11" s="4"/>
      <c r="J11" s="4"/>
    </row>
    <row r="12" spans="1:10" ht="14.25">
      <c r="A12" s="3" t="s">
        <v>52</v>
      </c>
      <c r="B12" s="4">
        <v>9.3</v>
      </c>
      <c r="C12" s="4">
        <v>9.3</v>
      </c>
      <c r="D12" s="4"/>
      <c r="E12" s="4"/>
      <c r="F12" s="4" t="s">
        <v>40</v>
      </c>
      <c r="G12" s="4">
        <v>3.04</v>
      </c>
      <c r="H12" s="3" t="s">
        <v>33</v>
      </c>
      <c r="I12" s="4"/>
      <c r="J12" s="4"/>
    </row>
    <row r="13" spans="1:10" ht="14.25">
      <c r="A13" s="3">
        <v>208</v>
      </c>
      <c r="B13" s="4">
        <v>17</v>
      </c>
      <c r="C13" s="4">
        <v>17</v>
      </c>
      <c r="D13" s="4"/>
      <c r="E13" s="4"/>
      <c r="F13" s="4" t="s">
        <v>40</v>
      </c>
      <c r="G13" s="3">
        <v>3.04</v>
      </c>
      <c r="H13" s="4" t="s">
        <v>33</v>
      </c>
      <c r="I13" s="4"/>
      <c r="J13" s="4"/>
    </row>
    <row r="14" spans="1:10" ht="14.25">
      <c r="A14" s="4" t="s">
        <v>53</v>
      </c>
      <c r="B14" s="4">
        <v>16.2</v>
      </c>
      <c r="C14" s="4">
        <v>16.2</v>
      </c>
      <c r="D14" s="4"/>
      <c r="E14" s="4"/>
      <c r="F14" s="4" t="s">
        <v>40</v>
      </c>
      <c r="G14" s="4">
        <v>3.04</v>
      </c>
      <c r="H14" s="4" t="s">
        <v>33</v>
      </c>
      <c r="I14" s="4"/>
      <c r="J14" s="4"/>
    </row>
    <row r="15" spans="1:10" ht="14.25">
      <c r="A15" s="3">
        <v>209</v>
      </c>
      <c r="B15" s="4">
        <v>16.5</v>
      </c>
      <c r="C15" s="4">
        <v>16.5</v>
      </c>
      <c r="D15" s="4"/>
      <c r="E15" s="4"/>
      <c r="F15" s="4" t="s">
        <v>40</v>
      </c>
      <c r="G15" s="3">
        <v>3.04</v>
      </c>
      <c r="H15" s="3" t="s">
        <v>33</v>
      </c>
      <c r="I15" s="4"/>
      <c r="J15" s="4"/>
    </row>
    <row r="16" spans="1:10" ht="14.25">
      <c r="A16" s="4">
        <v>210</v>
      </c>
      <c r="B16" s="4">
        <v>17</v>
      </c>
      <c r="C16" s="4">
        <v>17</v>
      </c>
      <c r="D16" s="4"/>
      <c r="E16" s="4"/>
      <c r="F16" s="4" t="s">
        <v>40</v>
      </c>
      <c r="G16" s="4">
        <v>3.04</v>
      </c>
      <c r="H16" s="4" t="s">
        <v>33</v>
      </c>
      <c r="I16" s="4"/>
      <c r="J16" s="4"/>
    </row>
    <row r="17" spans="1:10" ht="14.25">
      <c r="A17" s="3">
        <v>211</v>
      </c>
      <c r="B17" s="4">
        <v>33.3</v>
      </c>
      <c r="C17" s="4">
        <v>33.3</v>
      </c>
      <c r="D17" s="4"/>
      <c r="E17" s="4"/>
      <c r="F17" s="4" t="s">
        <v>44</v>
      </c>
      <c r="G17" s="3">
        <v>3.04</v>
      </c>
      <c r="H17" s="4" t="s">
        <v>33</v>
      </c>
      <c r="I17" s="4"/>
      <c r="J17" s="4"/>
    </row>
    <row r="18" spans="1:10" ht="14.25">
      <c r="A18" s="4">
        <v>212</v>
      </c>
      <c r="B18" s="4">
        <v>16.5</v>
      </c>
      <c r="C18" s="4">
        <v>16.5</v>
      </c>
      <c r="D18" s="4"/>
      <c r="E18" s="4"/>
      <c r="F18" s="4" t="s">
        <v>40</v>
      </c>
      <c r="G18" s="4">
        <v>3.04</v>
      </c>
      <c r="H18" s="3" t="s">
        <v>33</v>
      </c>
      <c r="I18" s="4"/>
      <c r="J18" s="4"/>
    </row>
    <row r="19" spans="1:10" ht="14.25">
      <c r="A19" s="3">
        <v>213</v>
      </c>
      <c r="B19" s="4">
        <v>17</v>
      </c>
      <c r="C19" s="4">
        <v>17</v>
      </c>
      <c r="D19" s="4"/>
      <c r="E19" s="4"/>
      <c r="F19" s="4" t="s">
        <v>40</v>
      </c>
      <c r="G19" s="3">
        <v>3.04</v>
      </c>
      <c r="H19" s="4" t="s">
        <v>33</v>
      </c>
      <c r="I19" s="4"/>
      <c r="J19" s="4"/>
    </row>
    <row r="20" spans="1:10" ht="14.25">
      <c r="A20" s="4">
        <v>214</v>
      </c>
      <c r="B20" s="4">
        <v>16.2</v>
      </c>
      <c r="C20" s="4">
        <v>16.2</v>
      </c>
      <c r="D20" s="4"/>
      <c r="E20" s="4"/>
      <c r="F20" s="4" t="s">
        <v>40</v>
      </c>
      <c r="G20" s="4">
        <v>3.04</v>
      </c>
      <c r="H20" s="4" t="s">
        <v>33</v>
      </c>
      <c r="I20" s="4"/>
      <c r="J20" s="4"/>
    </row>
    <row r="21" spans="1:10" ht="14.25">
      <c r="A21" s="4">
        <v>220</v>
      </c>
      <c r="B21" s="4">
        <v>17.5</v>
      </c>
      <c r="C21" s="4"/>
      <c r="D21" s="4">
        <v>17.5</v>
      </c>
      <c r="E21" s="4"/>
      <c r="F21" s="4" t="s">
        <v>35</v>
      </c>
      <c r="G21" s="3">
        <v>3.06</v>
      </c>
      <c r="H21" s="3" t="s">
        <v>11</v>
      </c>
      <c r="I21" s="4"/>
      <c r="J21" s="4"/>
    </row>
    <row r="22" spans="1:10" ht="14.25">
      <c r="A22" s="3" t="s">
        <v>54</v>
      </c>
      <c r="B22" s="4">
        <v>50</v>
      </c>
      <c r="C22" s="4"/>
      <c r="D22" s="4">
        <v>50</v>
      </c>
      <c r="E22" s="4"/>
      <c r="F22" s="4" t="s">
        <v>24</v>
      </c>
      <c r="G22" s="4">
        <v>3.04</v>
      </c>
      <c r="H22" s="4" t="s">
        <v>11</v>
      </c>
      <c r="I22" s="4"/>
      <c r="J22" s="4"/>
    </row>
    <row r="23" spans="1:10" ht="14.25">
      <c r="A23" s="4" t="s">
        <v>55</v>
      </c>
      <c r="B23" s="4">
        <v>60.7</v>
      </c>
      <c r="C23" s="4"/>
      <c r="D23" s="4">
        <v>60.7</v>
      </c>
      <c r="E23" s="4"/>
      <c r="F23" s="4" t="s">
        <v>24</v>
      </c>
      <c r="G23" s="3" t="s">
        <v>57</v>
      </c>
      <c r="H23" s="4" t="s">
        <v>11</v>
      </c>
      <c r="I23" s="4"/>
      <c r="J23" s="4"/>
    </row>
    <row r="24" spans="1:10" ht="14.25">
      <c r="A24" s="3" t="s">
        <v>56</v>
      </c>
      <c r="B24" s="4">
        <v>7.6</v>
      </c>
      <c r="C24" s="4"/>
      <c r="D24" s="4">
        <v>7.6</v>
      </c>
      <c r="E24" s="4"/>
      <c r="F24" s="4" t="s">
        <v>24</v>
      </c>
      <c r="G24" s="3" t="s">
        <v>57</v>
      </c>
      <c r="H24" s="4" t="s">
        <v>33</v>
      </c>
      <c r="I24" s="4"/>
      <c r="J24" s="4"/>
    </row>
    <row r="25" spans="1:10" ht="14.25">
      <c r="A25" s="4">
        <v>222</v>
      </c>
      <c r="B25" s="4">
        <v>6.7</v>
      </c>
      <c r="C25" s="4"/>
      <c r="D25" s="4">
        <v>6.7</v>
      </c>
      <c r="E25" s="4"/>
      <c r="F25" s="4" t="s">
        <v>46</v>
      </c>
      <c r="G25" s="3">
        <v>3.05</v>
      </c>
      <c r="H25" s="4" t="s">
        <v>11</v>
      </c>
      <c r="I25" s="4"/>
      <c r="J25" s="4"/>
    </row>
    <row r="26" spans="1:10" ht="14.25">
      <c r="A26" s="4">
        <v>223</v>
      </c>
      <c r="B26" s="4" t="s">
        <v>125</v>
      </c>
      <c r="C26" s="4"/>
      <c r="D26" s="4"/>
      <c r="E26" s="4"/>
      <c r="F26" s="4"/>
      <c r="G26" s="3">
        <v>3.06</v>
      </c>
      <c r="H26" s="4" t="s">
        <v>11</v>
      </c>
      <c r="I26" s="4" t="s">
        <v>58</v>
      </c>
      <c r="J26" s="4"/>
    </row>
    <row r="27" spans="1:10" ht="15" thickBot="1">
      <c r="A27" s="4">
        <v>224</v>
      </c>
      <c r="B27" s="4">
        <v>9.1</v>
      </c>
      <c r="C27" s="4"/>
      <c r="D27" s="4"/>
      <c r="E27" s="4">
        <v>9.1</v>
      </c>
      <c r="F27" s="4" t="s">
        <v>9</v>
      </c>
      <c r="G27" s="3">
        <v>3.06</v>
      </c>
      <c r="H27" s="4" t="s">
        <v>11</v>
      </c>
      <c r="I27" s="4" t="s">
        <v>58</v>
      </c>
      <c r="J27" s="4"/>
    </row>
    <row r="28" spans="1:10" ht="15" thickBot="1" thickTop="1">
      <c r="A28" s="4">
        <v>225</v>
      </c>
      <c r="B28" s="4" t="s">
        <v>125</v>
      </c>
      <c r="C28" s="4"/>
      <c r="D28" s="4"/>
      <c r="E28" s="4"/>
      <c r="F28" s="4"/>
      <c r="G28" s="12"/>
      <c r="H28" s="12"/>
      <c r="I28" s="12"/>
      <c r="J28" s="11"/>
    </row>
    <row r="29" spans="1:6" ht="15" thickBot="1" thickTop="1">
      <c r="A29" s="4">
        <v>226</v>
      </c>
      <c r="B29" s="4">
        <v>12.2</v>
      </c>
      <c r="C29" s="4">
        <v>12.2</v>
      </c>
      <c r="D29" s="4"/>
      <c r="E29" s="4">
        <v>12.2</v>
      </c>
      <c r="F29" s="4" t="s">
        <v>9</v>
      </c>
    </row>
    <row r="30" spans="1:6" ht="15" thickBot="1" thickTop="1">
      <c r="A30" s="7" t="s">
        <v>28</v>
      </c>
      <c r="B30" s="7">
        <f>SUM(B3:B29)</f>
        <v>406.8</v>
      </c>
      <c r="C30" s="96">
        <f>SUM(C3:C29)</f>
        <v>255.2</v>
      </c>
      <c r="D30" s="96">
        <f>SUM(D3:D29)</f>
        <v>142.49999999999997</v>
      </c>
      <c r="E30" s="96">
        <f>SUM(E3:E29)</f>
        <v>21.299999999999997</v>
      </c>
      <c r="F30" s="12"/>
    </row>
    <row r="31" ht="1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7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13.00390625" style="0" customWidth="1"/>
    <col min="2" max="2" width="10.00390625" style="0" bestFit="1" customWidth="1"/>
    <col min="3" max="5" width="10.00390625" style="0" customWidth="1"/>
    <col min="6" max="6" width="16.421875" style="0" bestFit="1" customWidth="1"/>
    <col min="7" max="7" width="10.00390625" style="0" bestFit="1" customWidth="1"/>
    <col min="8" max="8" width="16.28125" style="0" bestFit="1" customWidth="1"/>
    <col min="9" max="9" width="11.28125" style="0" bestFit="1" customWidth="1"/>
    <col min="10" max="10" width="13.28125" style="0" bestFit="1" customWidth="1"/>
  </cols>
  <sheetData>
    <row r="2" ht="15" thickBot="1"/>
    <row r="3" spans="1:10" ht="18.75" thickBot="1" thickTop="1">
      <c r="A3" s="10" t="s">
        <v>225</v>
      </c>
      <c r="B3" s="6"/>
      <c r="C3" s="6"/>
      <c r="D3" s="6"/>
      <c r="E3" s="6"/>
      <c r="F3" s="6"/>
      <c r="G3" s="6"/>
      <c r="H3" s="6"/>
      <c r="I3" s="6"/>
      <c r="J3" s="11"/>
    </row>
    <row r="4" spans="1:10" ht="15" thickBot="1" thickTop="1">
      <c r="A4" s="7" t="s">
        <v>1</v>
      </c>
      <c r="B4" s="9" t="s">
        <v>2</v>
      </c>
      <c r="C4" s="67" t="s">
        <v>215</v>
      </c>
      <c r="D4" s="67" t="s">
        <v>216</v>
      </c>
      <c r="E4" s="67" t="s">
        <v>217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</row>
    <row r="5" spans="1:10" ht="15" thickTop="1">
      <c r="A5" s="3">
        <v>301</v>
      </c>
      <c r="B5" s="3">
        <v>14.1</v>
      </c>
      <c r="C5" s="3">
        <v>14.1</v>
      </c>
      <c r="D5" s="3"/>
      <c r="E5" s="3"/>
      <c r="F5" s="3" t="s">
        <v>40</v>
      </c>
      <c r="G5" s="3">
        <v>3.03</v>
      </c>
      <c r="H5" s="3" t="s">
        <v>33</v>
      </c>
      <c r="I5" s="3"/>
      <c r="J5" s="3"/>
    </row>
    <row r="6" spans="1:10" ht="14.25">
      <c r="A6" s="4">
        <v>302</v>
      </c>
      <c r="B6" s="4">
        <v>15</v>
      </c>
      <c r="C6" s="4">
        <v>15</v>
      </c>
      <c r="D6" s="4"/>
      <c r="E6" s="4"/>
      <c r="F6" s="4" t="s">
        <v>40</v>
      </c>
      <c r="G6" s="3">
        <v>3.03</v>
      </c>
      <c r="H6" s="4" t="s">
        <v>33</v>
      </c>
      <c r="I6" s="4"/>
      <c r="J6" s="4"/>
    </row>
    <row r="7" spans="1:10" ht="14.25">
      <c r="A7" s="3">
        <v>303</v>
      </c>
      <c r="B7" s="4">
        <v>10.3</v>
      </c>
      <c r="C7" s="4">
        <v>10.3</v>
      </c>
      <c r="D7" s="4"/>
      <c r="E7" s="4"/>
      <c r="F7" s="4" t="s">
        <v>40</v>
      </c>
      <c r="G7" s="3">
        <v>3.03</v>
      </c>
      <c r="H7" s="4" t="s">
        <v>33</v>
      </c>
      <c r="I7" s="4"/>
      <c r="J7" s="4"/>
    </row>
    <row r="8" spans="1:10" ht="14.25">
      <c r="A8" s="4">
        <v>304</v>
      </c>
      <c r="B8" s="4">
        <v>9.6</v>
      </c>
      <c r="C8" s="4">
        <v>9.6</v>
      </c>
      <c r="D8" s="4"/>
      <c r="E8" s="4"/>
      <c r="F8" s="4" t="s">
        <v>40</v>
      </c>
      <c r="G8" s="3">
        <v>3.03</v>
      </c>
      <c r="H8" s="3" t="s">
        <v>33</v>
      </c>
      <c r="I8" s="4"/>
      <c r="J8" s="4"/>
    </row>
    <row r="9" spans="1:10" ht="14.25">
      <c r="A9" s="3">
        <v>305</v>
      </c>
      <c r="B9" s="4">
        <v>15</v>
      </c>
      <c r="C9" s="4">
        <v>15</v>
      </c>
      <c r="D9" s="4"/>
      <c r="E9" s="4"/>
      <c r="F9" s="4" t="s">
        <v>40</v>
      </c>
      <c r="G9" s="3">
        <v>3.03</v>
      </c>
      <c r="H9" s="4" t="s">
        <v>33</v>
      </c>
      <c r="I9" s="4"/>
      <c r="J9" s="4"/>
    </row>
    <row r="10" spans="1:10" ht="14.25">
      <c r="A10" s="4">
        <v>306</v>
      </c>
      <c r="B10" s="4">
        <v>15</v>
      </c>
      <c r="C10" s="4">
        <v>15</v>
      </c>
      <c r="D10" s="4"/>
      <c r="E10" s="4"/>
      <c r="F10" s="4" t="s">
        <v>40</v>
      </c>
      <c r="G10" s="3">
        <v>3.03</v>
      </c>
      <c r="H10" s="4" t="s">
        <v>33</v>
      </c>
      <c r="I10" s="4"/>
      <c r="J10" s="4"/>
    </row>
    <row r="11" spans="1:10" ht="14.25">
      <c r="A11" s="3">
        <v>307</v>
      </c>
      <c r="B11" s="4">
        <v>9.4</v>
      </c>
      <c r="C11" s="4">
        <v>9.4</v>
      </c>
      <c r="D11" s="4"/>
      <c r="E11" s="4"/>
      <c r="F11" s="4" t="s">
        <v>40</v>
      </c>
      <c r="G11" s="3">
        <v>3.03</v>
      </c>
      <c r="H11" s="3" t="s">
        <v>33</v>
      </c>
      <c r="I11" s="4"/>
      <c r="J11" s="4"/>
    </row>
    <row r="12" spans="1:10" ht="14.25">
      <c r="A12" s="4">
        <v>308</v>
      </c>
      <c r="B12" s="4">
        <v>16.2</v>
      </c>
      <c r="C12" s="4">
        <v>16.2</v>
      </c>
      <c r="D12" s="4"/>
      <c r="E12" s="4"/>
      <c r="F12" s="4" t="s">
        <v>40</v>
      </c>
      <c r="G12" s="3">
        <v>3.03</v>
      </c>
      <c r="H12" s="4" t="s">
        <v>33</v>
      </c>
      <c r="I12" s="4"/>
      <c r="J12" s="4"/>
    </row>
    <row r="13" spans="1:10" ht="14.25">
      <c r="A13" s="3">
        <v>309</v>
      </c>
      <c r="B13" s="4">
        <v>17</v>
      </c>
      <c r="C13" s="4">
        <v>17</v>
      </c>
      <c r="D13" s="4"/>
      <c r="E13" s="4"/>
      <c r="F13" s="4" t="s">
        <v>40</v>
      </c>
      <c r="G13" s="3">
        <v>3.03</v>
      </c>
      <c r="H13" s="4" t="s">
        <v>33</v>
      </c>
      <c r="I13" s="4"/>
      <c r="J13" s="4"/>
    </row>
    <row r="14" spans="1:10" ht="14.25">
      <c r="A14" s="4">
        <v>310</v>
      </c>
      <c r="B14" s="4">
        <v>16.5</v>
      </c>
      <c r="C14" s="4">
        <v>16.5</v>
      </c>
      <c r="D14" s="4"/>
      <c r="E14" s="4"/>
      <c r="F14" s="4" t="s">
        <v>40</v>
      </c>
      <c r="G14" s="3">
        <v>3.03</v>
      </c>
      <c r="H14" s="3" t="s">
        <v>19</v>
      </c>
      <c r="I14" s="4"/>
      <c r="J14" s="4"/>
    </row>
    <row r="15" spans="1:10" ht="14.25">
      <c r="A15" s="3">
        <v>311</v>
      </c>
      <c r="B15" s="4">
        <v>17.5</v>
      </c>
      <c r="C15" s="4">
        <v>17.5</v>
      </c>
      <c r="D15" s="4"/>
      <c r="E15" s="4"/>
      <c r="F15" s="4" t="s">
        <v>40</v>
      </c>
      <c r="G15" s="3">
        <v>3.03</v>
      </c>
      <c r="H15" s="4" t="s">
        <v>19</v>
      </c>
      <c r="I15" s="4"/>
      <c r="J15" s="4"/>
    </row>
    <row r="16" spans="1:10" ht="14.25">
      <c r="A16" s="4" t="s">
        <v>59</v>
      </c>
      <c r="B16" s="4">
        <v>15.4</v>
      </c>
      <c r="C16" s="4">
        <v>15.4</v>
      </c>
      <c r="D16" s="4"/>
      <c r="E16" s="4"/>
      <c r="F16" s="4" t="s">
        <v>40</v>
      </c>
      <c r="G16" s="3">
        <v>3.03</v>
      </c>
      <c r="H16" s="4" t="s">
        <v>19</v>
      </c>
      <c r="I16" s="4"/>
      <c r="J16" s="4"/>
    </row>
    <row r="17" spans="1:10" ht="14.25">
      <c r="A17" s="3">
        <v>312</v>
      </c>
      <c r="B17" s="4">
        <v>17</v>
      </c>
      <c r="C17" s="4">
        <v>17</v>
      </c>
      <c r="D17" s="4"/>
      <c r="E17" s="4"/>
      <c r="F17" s="4" t="s">
        <v>40</v>
      </c>
      <c r="G17" s="3">
        <v>3.03</v>
      </c>
      <c r="H17" s="3" t="s">
        <v>33</v>
      </c>
      <c r="I17" s="4"/>
      <c r="J17" s="4"/>
    </row>
    <row r="18" spans="1:10" ht="14.25">
      <c r="A18" s="4">
        <v>313</v>
      </c>
      <c r="B18" s="4">
        <v>16.5</v>
      </c>
      <c r="C18" s="4">
        <v>16.5</v>
      </c>
      <c r="D18" s="4"/>
      <c r="E18" s="4"/>
      <c r="F18" s="4" t="s">
        <v>40</v>
      </c>
      <c r="G18" s="3">
        <v>3.03</v>
      </c>
      <c r="H18" s="4" t="s">
        <v>33</v>
      </c>
      <c r="I18" s="4"/>
      <c r="J18" s="4"/>
    </row>
    <row r="19" spans="1:10" ht="14.25">
      <c r="A19" s="3">
        <v>314</v>
      </c>
      <c r="B19" s="4">
        <v>17</v>
      </c>
      <c r="C19" s="4">
        <v>17</v>
      </c>
      <c r="D19" s="4"/>
      <c r="E19" s="4"/>
      <c r="F19" s="4" t="s">
        <v>40</v>
      </c>
      <c r="G19" s="3">
        <v>3.03</v>
      </c>
      <c r="H19" s="4" t="s">
        <v>33</v>
      </c>
      <c r="I19" s="4"/>
      <c r="J19" s="4"/>
    </row>
    <row r="20" spans="1:10" ht="14.25">
      <c r="A20" s="4">
        <v>315</v>
      </c>
      <c r="B20" s="4">
        <v>17.5</v>
      </c>
      <c r="C20" s="4">
        <v>17.5</v>
      </c>
      <c r="D20" s="4"/>
      <c r="E20" s="4"/>
      <c r="F20" s="4" t="s">
        <v>62</v>
      </c>
      <c r="G20" s="3">
        <v>3.04</v>
      </c>
      <c r="H20" s="3" t="s">
        <v>19</v>
      </c>
      <c r="I20" s="4"/>
      <c r="J20" s="4"/>
    </row>
    <row r="21" spans="1:10" ht="14.25">
      <c r="A21" s="3">
        <v>320</v>
      </c>
      <c r="B21" s="4">
        <v>17.5</v>
      </c>
      <c r="D21" s="4">
        <v>17.5</v>
      </c>
      <c r="E21" s="4"/>
      <c r="F21" s="4" t="s">
        <v>35</v>
      </c>
      <c r="G21" s="3">
        <v>3.03</v>
      </c>
      <c r="H21" s="4" t="s">
        <v>11</v>
      </c>
      <c r="I21" s="4"/>
      <c r="J21" s="4"/>
    </row>
    <row r="22" spans="1:10" ht="14.25">
      <c r="A22" s="4" t="s">
        <v>60</v>
      </c>
      <c r="B22" s="4">
        <v>50</v>
      </c>
      <c r="D22" s="4">
        <v>50</v>
      </c>
      <c r="E22" s="4"/>
      <c r="F22" s="4" t="s">
        <v>24</v>
      </c>
      <c r="G22" s="3">
        <v>3.03</v>
      </c>
      <c r="H22" s="4" t="s">
        <v>11</v>
      </c>
      <c r="I22" s="4"/>
      <c r="J22" s="4"/>
    </row>
    <row r="23" spans="1:10" ht="14.25">
      <c r="A23" s="4" t="s">
        <v>61</v>
      </c>
      <c r="B23" s="4">
        <v>73.6</v>
      </c>
      <c r="D23" s="4">
        <v>73.6</v>
      </c>
      <c r="E23" s="4"/>
      <c r="F23" s="4" t="s">
        <v>24</v>
      </c>
      <c r="G23" s="3">
        <v>3.03</v>
      </c>
      <c r="H23" s="3" t="s">
        <v>11</v>
      </c>
      <c r="I23" s="4"/>
      <c r="J23" s="4"/>
    </row>
    <row r="24" spans="1:10" ht="14.25">
      <c r="A24" s="3">
        <v>322</v>
      </c>
      <c r="B24" s="4">
        <v>6.7</v>
      </c>
      <c r="D24" s="4">
        <v>6.7</v>
      </c>
      <c r="E24" s="4"/>
      <c r="F24" s="4" t="s">
        <v>46</v>
      </c>
      <c r="G24" s="3">
        <v>3.05</v>
      </c>
      <c r="H24" s="4" t="s">
        <v>11</v>
      </c>
      <c r="I24" s="4"/>
      <c r="J24" s="4"/>
    </row>
    <row r="25" spans="1:10" ht="14.25">
      <c r="A25" s="3">
        <v>324</v>
      </c>
      <c r="B25" s="4">
        <v>9.1</v>
      </c>
      <c r="D25" s="4"/>
      <c r="E25" s="4">
        <v>9.1</v>
      </c>
      <c r="F25" s="4" t="s">
        <v>9</v>
      </c>
      <c r="G25" s="3">
        <v>3.02</v>
      </c>
      <c r="H25" s="4" t="s">
        <v>11</v>
      </c>
      <c r="I25" s="4" t="s">
        <v>12</v>
      </c>
      <c r="J25" s="4"/>
    </row>
    <row r="26" spans="1:10" ht="15" thickBot="1">
      <c r="A26" s="3">
        <v>326</v>
      </c>
      <c r="B26" s="4">
        <v>12.7</v>
      </c>
      <c r="D26" s="4"/>
      <c r="E26" s="4">
        <v>12.7</v>
      </c>
      <c r="F26" s="4" t="s">
        <v>9</v>
      </c>
      <c r="G26" s="4">
        <v>3.02</v>
      </c>
      <c r="H26" s="4" t="s">
        <v>11</v>
      </c>
      <c r="I26" s="4" t="s">
        <v>12</v>
      </c>
      <c r="J26" s="4"/>
    </row>
    <row r="27" spans="1:10" ht="15" thickBot="1" thickTop="1">
      <c r="A27" s="7" t="s">
        <v>28</v>
      </c>
      <c r="B27" s="7">
        <f>SUM(B5:B26)</f>
        <v>408.6</v>
      </c>
      <c r="C27" s="7">
        <f>SUM(C5:C26)</f>
        <v>239.00000000000003</v>
      </c>
      <c r="D27" s="7">
        <f>SUM(D5:D26)</f>
        <v>147.79999999999998</v>
      </c>
      <c r="E27" s="7">
        <f>SUM(E5:E26)</f>
        <v>21.799999999999997</v>
      </c>
      <c r="F27" s="12"/>
      <c r="G27" s="12"/>
      <c r="H27" s="12"/>
      <c r="I27" s="12"/>
      <c r="J27" s="11"/>
    </row>
    <row r="28" ht="1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3.28125" style="0" customWidth="1"/>
    <col min="2" max="2" width="10.00390625" style="0" bestFit="1" customWidth="1"/>
    <col min="3" max="5" width="10.00390625" style="0" customWidth="1"/>
    <col min="6" max="6" width="16.421875" style="0" bestFit="1" customWidth="1"/>
    <col min="7" max="7" width="9.421875" style="0" bestFit="1" customWidth="1"/>
    <col min="8" max="8" width="16.28125" style="0" bestFit="1" customWidth="1"/>
    <col min="9" max="9" width="11.28125" style="0" bestFit="1" customWidth="1"/>
    <col min="10" max="10" width="13.28125" style="0" bestFit="1" customWidth="1"/>
  </cols>
  <sheetData>
    <row r="1" spans="1:10" ht="18.75" thickBot="1" thickTop="1">
      <c r="A1" s="10" t="s">
        <v>68</v>
      </c>
      <c r="B1" s="6"/>
      <c r="C1" s="6"/>
      <c r="D1" s="6"/>
      <c r="E1" s="6"/>
      <c r="F1" s="6"/>
      <c r="G1" s="6"/>
      <c r="H1" s="6"/>
      <c r="I1" s="6"/>
      <c r="J1" s="11"/>
    </row>
    <row r="2" spans="1:10" ht="15" thickBot="1" thickTop="1">
      <c r="A2" s="7" t="s">
        <v>1</v>
      </c>
      <c r="B2" s="9" t="s">
        <v>2</v>
      </c>
      <c r="C2" s="67" t="s">
        <v>215</v>
      </c>
      <c r="D2" s="67" t="s">
        <v>216</v>
      </c>
      <c r="E2" s="67" t="s">
        <v>217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ht="15" thickTop="1">
      <c r="A3" s="3">
        <v>401</v>
      </c>
      <c r="B3" s="3">
        <v>19</v>
      </c>
      <c r="C3" s="3">
        <v>19</v>
      </c>
      <c r="D3" s="3"/>
      <c r="E3" s="3"/>
      <c r="F3" s="3" t="s">
        <v>40</v>
      </c>
      <c r="G3" s="3">
        <v>3.02</v>
      </c>
      <c r="H3" s="3" t="s">
        <v>33</v>
      </c>
      <c r="I3" s="3"/>
      <c r="J3" s="3"/>
    </row>
    <row r="4" spans="1:10" ht="14.25">
      <c r="A4" s="4">
        <v>402</v>
      </c>
      <c r="B4" s="4">
        <v>11.1</v>
      </c>
      <c r="C4" s="4">
        <v>11.1</v>
      </c>
      <c r="D4" s="4"/>
      <c r="E4" s="4"/>
      <c r="F4" s="4" t="s">
        <v>40</v>
      </c>
      <c r="G4" s="3">
        <v>3.02</v>
      </c>
      <c r="H4" s="4" t="s">
        <v>33</v>
      </c>
      <c r="I4" s="4"/>
      <c r="J4" s="4"/>
    </row>
    <row r="5" spans="1:10" ht="14.25">
      <c r="A5" s="3">
        <v>403</v>
      </c>
      <c r="B5" s="4">
        <v>10.3</v>
      </c>
      <c r="C5" s="4">
        <v>10.3</v>
      </c>
      <c r="D5" s="4"/>
      <c r="E5" s="4"/>
      <c r="F5" s="4" t="s">
        <v>40</v>
      </c>
      <c r="G5" s="3">
        <v>3.02</v>
      </c>
      <c r="H5" s="4" t="s">
        <v>33</v>
      </c>
      <c r="I5" s="4"/>
      <c r="J5" s="4"/>
    </row>
    <row r="6" spans="1:10" ht="14.25">
      <c r="A6" s="4">
        <v>404</v>
      </c>
      <c r="B6" s="4">
        <v>9.6</v>
      </c>
      <c r="C6" s="4">
        <v>9.6</v>
      </c>
      <c r="D6" s="4"/>
      <c r="E6" s="4"/>
      <c r="F6" s="4" t="s">
        <v>40</v>
      </c>
      <c r="G6" s="4">
        <v>3.04</v>
      </c>
      <c r="H6" s="3" t="s">
        <v>33</v>
      </c>
      <c r="I6" s="4"/>
      <c r="J6" s="4"/>
    </row>
    <row r="7" spans="1:10" ht="14.25">
      <c r="A7" s="3">
        <v>405</v>
      </c>
      <c r="B7" s="4">
        <v>10.2</v>
      </c>
      <c r="C7" s="4">
        <v>10.2</v>
      </c>
      <c r="D7" s="4"/>
      <c r="E7" s="4"/>
      <c r="F7" s="4" t="s">
        <v>40</v>
      </c>
      <c r="G7" s="3">
        <v>3.04</v>
      </c>
      <c r="H7" s="4" t="s">
        <v>33</v>
      </c>
      <c r="I7" s="4"/>
      <c r="J7" s="4"/>
    </row>
    <row r="8" spans="1:10" ht="14.25">
      <c r="A8" s="4">
        <v>406</v>
      </c>
      <c r="B8" s="4">
        <v>34.8</v>
      </c>
      <c r="C8" s="4">
        <v>34.8</v>
      </c>
      <c r="D8" s="4"/>
      <c r="E8" s="4"/>
      <c r="F8" s="4" t="s">
        <v>40</v>
      </c>
      <c r="G8" s="4">
        <v>3.04</v>
      </c>
      <c r="H8" s="4" t="s">
        <v>33</v>
      </c>
      <c r="I8" s="4"/>
      <c r="J8" s="4"/>
    </row>
    <row r="9" spans="1:10" ht="14.25">
      <c r="A9" s="3">
        <v>407</v>
      </c>
      <c r="B9" s="4">
        <v>15.9</v>
      </c>
      <c r="C9" s="4">
        <v>15.9</v>
      </c>
      <c r="D9" s="4"/>
      <c r="E9" s="4"/>
      <c r="F9" s="4" t="s">
        <v>40</v>
      </c>
      <c r="G9" s="3">
        <v>3.04</v>
      </c>
      <c r="H9" s="3" t="s">
        <v>33</v>
      </c>
      <c r="I9" s="4"/>
      <c r="J9" s="4"/>
    </row>
    <row r="10" spans="1:10" ht="14.25">
      <c r="A10" s="4" t="s">
        <v>63</v>
      </c>
      <c r="B10" s="4">
        <v>11.1</v>
      </c>
      <c r="C10" s="4">
        <v>11.1</v>
      </c>
      <c r="D10" s="4"/>
      <c r="E10" s="4"/>
      <c r="F10" s="4" t="s">
        <v>40</v>
      </c>
      <c r="G10" s="4">
        <v>3.04</v>
      </c>
      <c r="H10" s="4" t="s">
        <v>33</v>
      </c>
      <c r="I10" s="4"/>
      <c r="J10" s="4"/>
    </row>
    <row r="11" spans="1:10" ht="14.25">
      <c r="A11" s="3">
        <v>408</v>
      </c>
      <c r="B11" s="4">
        <v>16.4</v>
      </c>
      <c r="C11" s="4">
        <v>16.4</v>
      </c>
      <c r="D11" s="4"/>
      <c r="E11" s="4"/>
      <c r="F11" s="4" t="s">
        <v>40</v>
      </c>
      <c r="G11" s="3">
        <v>3.02</v>
      </c>
      <c r="H11" s="4" t="s">
        <v>33</v>
      </c>
      <c r="I11" s="4"/>
      <c r="J11" s="4"/>
    </row>
    <row r="12" spans="1:10" ht="14.25">
      <c r="A12" s="3">
        <v>409</v>
      </c>
      <c r="B12" s="4">
        <v>33.8</v>
      </c>
      <c r="C12" s="4">
        <v>33.8</v>
      </c>
      <c r="D12" s="4"/>
      <c r="E12" s="4"/>
      <c r="F12" s="4" t="s">
        <v>40</v>
      </c>
      <c r="G12" s="4">
        <v>3.02</v>
      </c>
      <c r="H12" s="3" t="s">
        <v>33</v>
      </c>
      <c r="I12" s="4"/>
      <c r="J12" s="4"/>
    </row>
    <row r="13" spans="1:10" ht="14.25">
      <c r="A13" s="3">
        <v>410</v>
      </c>
      <c r="B13" s="4">
        <v>19.2</v>
      </c>
      <c r="C13" s="4">
        <v>19.2</v>
      </c>
      <c r="D13" s="4"/>
      <c r="E13" s="4"/>
      <c r="F13" s="4" t="s">
        <v>44</v>
      </c>
      <c r="G13" s="3">
        <v>3.05</v>
      </c>
      <c r="H13" s="4" t="s">
        <v>33</v>
      </c>
      <c r="I13" s="4"/>
      <c r="J13" s="4"/>
    </row>
    <row r="14" spans="1:10" ht="14.25">
      <c r="A14" s="4" t="s">
        <v>64</v>
      </c>
      <c r="B14" s="4">
        <v>11.1</v>
      </c>
      <c r="D14" s="4"/>
      <c r="E14" s="4">
        <v>11.1</v>
      </c>
      <c r="F14" s="4" t="s">
        <v>67</v>
      </c>
      <c r="G14" s="4">
        <v>3.05</v>
      </c>
      <c r="H14" s="4" t="s">
        <v>19</v>
      </c>
      <c r="I14" s="4"/>
      <c r="J14" s="4"/>
    </row>
    <row r="15" spans="1:10" ht="14.25">
      <c r="A15" s="3">
        <v>411</v>
      </c>
      <c r="B15" s="4">
        <v>16.5</v>
      </c>
      <c r="C15" s="4">
        <v>16.5</v>
      </c>
      <c r="D15" s="4"/>
      <c r="E15" s="4"/>
      <c r="F15" s="4" t="s">
        <v>40</v>
      </c>
      <c r="G15" s="3">
        <v>3.02</v>
      </c>
      <c r="H15" s="3" t="s">
        <v>33</v>
      </c>
      <c r="I15" s="4"/>
      <c r="J15" s="4"/>
    </row>
    <row r="16" spans="1:10" ht="14.25">
      <c r="A16" s="4">
        <v>412</v>
      </c>
      <c r="B16" s="4">
        <v>17</v>
      </c>
      <c r="C16" s="4">
        <v>17</v>
      </c>
      <c r="D16" s="4"/>
      <c r="E16" s="4"/>
      <c r="F16" s="4" t="s">
        <v>40</v>
      </c>
      <c r="G16" s="4">
        <v>3.02</v>
      </c>
      <c r="H16" s="4" t="s">
        <v>33</v>
      </c>
      <c r="I16" s="4"/>
      <c r="J16" s="4"/>
    </row>
    <row r="17" spans="1:10" ht="14.25">
      <c r="A17" s="3">
        <v>413</v>
      </c>
      <c r="B17" s="4">
        <v>16.2</v>
      </c>
      <c r="C17" s="4">
        <v>16.2</v>
      </c>
      <c r="D17" s="4"/>
      <c r="E17" s="4"/>
      <c r="F17" s="4" t="s">
        <v>40</v>
      </c>
      <c r="G17" s="3">
        <v>3.02</v>
      </c>
      <c r="H17" s="4" t="s">
        <v>33</v>
      </c>
      <c r="I17" s="4"/>
      <c r="J17" s="4"/>
    </row>
    <row r="18" spans="1:10" ht="14.25">
      <c r="A18" s="4">
        <v>420</v>
      </c>
      <c r="B18" s="4">
        <v>17.5</v>
      </c>
      <c r="D18" s="4">
        <v>17.5</v>
      </c>
      <c r="E18" s="4"/>
      <c r="F18" s="4" t="s">
        <v>35</v>
      </c>
      <c r="G18" s="4">
        <v>3.04</v>
      </c>
      <c r="H18" s="3" t="s">
        <v>11</v>
      </c>
      <c r="I18" s="4"/>
      <c r="J18" s="4"/>
    </row>
    <row r="19" spans="1:10" ht="14.25">
      <c r="A19" s="3" t="s">
        <v>65</v>
      </c>
      <c r="B19" s="4">
        <v>99.8</v>
      </c>
      <c r="D19" s="4">
        <v>99.8</v>
      </c>
      <c r="E19" s="4"/>
      <c r="F19" s="4" t="s">
        <v>24</v>
      </c>
      <c r="G19" s="3">
        <v>3.02</v>
      </c>
      <c r="H19" s="4" t="s">
        <v>11</v>
      </c>
      <c r="I19" s="4"/>
      <c r="J19" s="4"/>
    </row>
    <row r="20" spans="1:10" ht="14.25">
      <c r="A20" s="4" t="s">
        <v>66</v>
      </c>
      <c r="B20" s="4">
        <v>16</v>
      </c>
      <c r="D20" s="4">
        <v>16</v>
      </c>
      <c r="E20" s="4"/>
      <c r="F20" s="4" t="s">
        <v>24</v>
      </c>
      <c r="G20" s="4">
        <v>3.03</v>
      </c>
      <c r="H20" s="4" t="s">
        <v>11</v>
      </c>
      <c r="I20" s="4"/>
      <c r="J20" s="4"/>
    </row>
    <row r="21" spans="1:10" ht="14.25">
      <c r="A21" s="4">
        <v>422</v>
      </c>
      <c r="B21" s="4">
        <v>6.7</v>
      </c>
      <c r="D21" s="4">
        <v>6.7</v>
      </c>
      <c r="E21" s="4"/>
      <c r="F21" s="4" t="s">
        <v>46</v>
      </c>
      <c r="G21" s="3">
        <v>3.05</v>
      </c>
      <c r="H21" s="3" t="s">
        <v>11</v>
      </c>
      <c r="I21" s="4"/>
      <c r="J21" s="4"/>
    </row>
    <row r="22" spans="1:10" ht="14.25">
      <c r="A22" s="4">
        <v>424</v>
      </c>
      <c r="B22" s="4">
        <v>9.1</v>
      </c>
      <c r="D22" s="4"/>
      <c r="E22" s="4">
        <v>9.1</v>
      </c>
      <c r="F22" s="4" t="s">
        <v>9</v>
      </c>
      <c r="G22" s="3">
        <v>3.05</v>
      </c>
      <c r="H22" s="4" t="s">
        <v>11</v>
      </c>
      <c r="I22" s="4" t="s">
        <v>12</v>
      </c>
      <c r="J22" s="4"/>
    </row>
    <row r="23" spans="1:10" ht="15" thickBot="1">
      <c r="A23" s="4">
        <v>426</v>
      </c>
      <c r="B23" s="4">
        <v>12.2</v>
      </c>
      <c r="D23" s="4"/>
      <c r="E23" s="4">
        <v>12.2</v>
      </c>
      <c r="F23" s="4" t="s">
        <v>9</v>
      </c>
      <c r="G23" s="3">
        <v>3.05</v>
      </c>
      <c r="H23" s="4" t="s">
        <v>11</v>
      </c>
      <c r="I23" s="4" t="s">
        <v>12</v>
      </c>
      <c r="J23" s="4"/>
    </row>
    <row r="24" spans="1:10" ht="15" thickBot="1" thickTop="1">
      <c r="A24" s="7" t="s">
        <v>28</v>
      </c>
      <c r="B24" s="7">
        <f>SUM(B3:B23)</f>
        <v>413.49999999999994</v>
      </c>
      <c r="C24" s="7">
        <f>SUM(C3:C23)</f>
        <v>241.09999999999997</v>
      </c>
      <c r="D24" s="7">
        <f>SUM(D3:D23)</f>
        <v>140</v>
      </c>
      <c r="E24" s="7">
        <f>SUM(E3:E23)</f>
        <v>32.4</v>
      </c>
      <c r="F24" s="12"/>
      <c r="G24" s="12"/>
      <c r="H24" s="12"/>
      <c r="I24" s="12"/>
      <c r="J24" s="11"/>
    </row>
    <row r="25" ht="15" thickTop="1"/>
    <row r="26" spans="1:5" ht="14.25">
      <c r="A26" s="1"/>
      <c r="B26" s="1"/>
      <c r="C26" s="1"/>
      <c r="D26" s="1"/>
      <c r="E26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2" sqref="C2:E2"/>
    </sheetView>
  </sheetViews>
  <sheetFormatPr defaultColWidth="9.140625" defaultRowHeight="15"/>
  <cols>
    <col min="1" max="1" width="12.140625" style="0" customWidth="1"/>
    <col min="2" max="2" width="10.00390625" style="0" bestFit="1" customWidth="1"/>
    <col min="3" max="5" width="10.00390625" style="0" customWidth="1"/>
    <col min="6" max="6" width="16.421875" style="0" bestFit="1" customWidth="1"/>
    <col min="7" max="7" width="10.00390625" style="0" bestFit="1" customWidth="1"/>
    <col min="8" max="8" width="16.28125" style="0" bestFit="1" customWidth="1"/>
    <col min="9" max="9" width="11.28125" style="0" bestFit="1" customWidth="1"/>
    <col min="10" max="10" width="13.28125" style="0" bestFit="1" customWidth="1"/>
  </cols>
  <sheetData>
    <row r="1" spans="1:10" ht="18.75" thickBot="1" thickTop="1">
      <c r="A1" s="10" t="s">
        <v>69</v>
      </c>
      <c r="B1" s="6"/>
      <c r="C1" s="6"/>
      <c r="D1" s="6"/>
      <c r="E1" s="6"/>
      <c r="F1" s="6"/>
      <c r="G1" s="6"/>
      <c r="H1" s="6"/>
      <c r="I1" s="6"/>
      <c r="J1" s="11"/>
    </row>
    <row r="2" spans="1:10" ht="15" thickBot="1" thickTop="1">
      <c r="A2" s="7" t="s">
        <v>1</v>
      </c>
      <c r="B2" s="9" t="s">
        <v>2</v>
      </c>
      <c r="C2" s="67" t="s">
        <v>215</v>
      </c>
      <c r="D2" s="67" t="s">
        <v>216</v>
      </c>
      <c r="E2" s="67" t="s">
        <v>217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ht="15" thickTop="1">
      <c r="A3" s="3">
        <v>501</v>
      </c>
      <c r="B3" s="3">
        <v>19.6</v>
      </c>
      <c r="C3" s="3">
        <v>19.6</v>
      </c>
      <c r="D3" s="3"/>
      <c r="E3" s="3"/>
      <c r="F3" s="3" t="s">
        <v>40</v>
      </c>
      <c r="G3" s="3">
        <v>3.03</v>
      </c>
      <c r="H3" s="3" t="s">
        <v>33</v>
      </c>
      <c r="I3" s="3"/>
      <c r="J3" s="3"/>
    </row>
    <row r="4" spans="1:10" ht="14.25">
      <c r="A4" s="4">
        <v>502</v>
      </c>
      <c r="B4" s="4">
        <v>9.6</v>
      </c>
      <c r="C4" s="4">
        <v>9.6</v>
      </c>
      <c r="D4" s="4"/>
      <c r="E4" s="4"/>
      <c r="F4" s="4" t="s">
        <v>40</v>
      </c>
      <c r="G4" s="3">
        <v>3.03</v>
      </c>
      <c r="H4" s="4" t="s">
        <v>33</v>
      </c>
      <c r="I4" s="4"/>
      <c r="J4" s="4"/>
    </row>
    <row r="5" spans="1:10" ht="14.25">
      <c r="A5" s="3">
        <v>503</v>
      </c>
      <c r="B5" s="4">
        <v>10.3</v>
      </c>
      <c r="C5" s="4">
        <v>10.3</v>
      </c>
      <c r="D5" s="4"/>
      <c r="E5" s="4"/>
      <c r="F5" s="4" t="s">
        <v>40</v>
      </c>
      <c r="G5" s="3">
        <v>3.03</v>
      </c>
      <c r="H5" s="4" t="s">
        <v>33</v>
      </c>
      <c r="I5" s="4"/>
      <c r="J5" s="4"/>
    </row>
    <row r="6" spans="1:10" ht="14.25">
      <c r="A6" s="4">
        <v>504</v>
      </c>
      <c r="B6" s="4">
        <v>11.1</v>
      </c>
      <c r="C6" s="4">
        <v>11.1</v>
      </c>
      <c r="D6" s="4"/>
      <c r="E6" s="4"/>
      <c r="F6" s="4" t="s">
        <v>40</v>
      </c>
      <c r="G6" s="3">
        <v>3.03</v>
      </c>
      <c r="H6" s="3" t="s">
        <v>33</v>
      </c>
      <c r="I6" s="4"/>
      <c r="J6" s="4"/>
    </row>
    <row r="7" spans="1:10" ht="14.25">
      <c r="A7" s="3">
        <v>505</v>
      </c>
      <c r="B7" s="4">
        <v>10.6</v>
      </c>
      <c r="C7" s="4">
        <v>10.6</v>
      </c>
      <c r="D7" s="4"/>
      <c r="E7" s="4"/>
      <c r="F7" s="4" t="s">
        <v>40</v>
      </c>
      <c r="G7" s="3">
        <v>3.03</v>
      </c>
      <c r="H7" s="3" t="s">
        <v>33</v>
      </c>
      <c r="I7" s="4"/>
      <c r="J7" s="4"/>
    </row>
    <row r="8" spans="1:10" ht="14.25">
      <c r="A8" s="3" t="s">
        <v>70</v>
      </c>
      <c r="B8" s="4">
        <v>11.1</v>
      </c>
      <c r="C8" s="4">
        <v>11.1</v>
      </c>
      <c r="D8" s="4"/>
      <c r="E8" s="4"/>
      <c r="F8" s="4" t="s">
        <v>40</v>
      </c>
      <c r="G8" s="3">
        <v>3.03</v>
      </c>
      <c r="H8" s="4" t="s">
        <v>33</v>
      </c>
      <c r="I8" s="4"/>
      <c r="J8" s="4"/>
    </row>
    <row r="9" spans="1:10" ht="14.25">
      <c r="A9" s="4">
        <v>506</v>
      </c>
      <c r="B9" s="4">
        <v>16.3</v>
      </c>
      <c r="C9" s="4">
        <v>16.3</v>
      </c>
      <c r="D9" s="4"/>
      <c r="E9" s="4"/>
      <c r="F9" s="4" t="s">
        <v>40</v>
      </c>
      <c r="G9" s="3">
        <v>3.03</v>
      </c>
      <c r="H9" s="4" t="s">
        <v>33</v>
      </c>
      <c r="I9" s="4"/>
      <c r="J9" s="4"/>
    </row>
    <row r="10" spans="1:10" ht="14.25">
      <c r="A10" s="3">
        <v>507</v>
      </c>
      <c r="B10" s="4">
        <v>16.8</v>
      </c>
      <c r="C10" s="4">
        <v>16.8</v>
      </c>
      <c r="D10" s="4"/>
      <c r="E10" s="4"/>
      <c r="F10" s="4" t="s">
        <v>40</v>
      </c>
      <c r="G10" s="3">
        <v>3.03</v>
      </c>
      <c r="H10" s="3" t="s">
        <v>33</v>
      </c>
      <c r="I10" s="4"/>
      <c r="J10" s="4"/>
    </row>
    <row r="11" spans="1:10" ht="14.25">
      <c r="A11" s="3">
        <v>508</v>
      </c>
      <c r="B11" s="4">
        <v>16.6</v>
      </c>
      <c r="C11" s="4">
        <v>16.6</v>
      </c>
      <c r="D11" s="4"/>
      <c r="E11" s="4"/>
      <c r="F11" s="4"/>
      <c r="G11" s="3">
        <v>3.03</v>
      </c>
      <c r="H11" s="3"/>
      <c r="I11" s="4"/>
      <c r="J11" s="4"/>
    </row>
    <row r="12" spans="1:10" ht="14.25">
      <c r="A12" s="4" t="s">
        <v>71</v>
      </c>
      <c r="B12" s="4">
        <v>16.6</v>
      </c>
      <c r="C12" s="4">
        <v>16.6</v>
      </c>
      <c r="D12" s="4"/>
      <c r="E12" s="4"/>
      <c r="F12" s="4" t="s">
        <v>40</v>
      </c>
      <c r="G12" s="3">
        <v>3.03</v>
      </c>
      <c r="H12" s="4" t="s">
        <v>33</v>
      </c>
      <c r="I12" s="4"/>
      <c r="J12" s="4"/>
    </row>
    <row r="13" spans="1:10" ht="14.25">
      <c r="A13" s="3">
        <v>509</v>
      </c>
      <c r="B13" s="4">
        <v>16.7</v>
      </c>
      <c r="C13" s="4">
        <v>16.7</v>
      </c>
      <c r="D13" s="4"/>
      <c r="E13" s="4"/>
      <c r="F13" s="4" t="s">
        <v>40</v>
      </c>
      <c r="G13" s="3">
        <v>3.03</v>
      </c>
      <c r="H13" s="4" t="s">
        <v>33</v>
      </c>
      <c r="I13" s="4"/>
      <c r="J13" s="4"/>
    </row>
    <row r="14" spans="1:10" ht="14.25">
      <c r="A14" s="4">
        <v>510</v>
      </c>
      <c r="B14" s="4">
        <v>16.4</v>
      </c>
      <c r="C14" s="4">
        <v>16.4</v>
      </c>
      <c r="D14" s="4"/>
      <c r="E14" s="4"/>
      <c r="F14" s="4" t="s">
        <v>40</v>
      </c>
      <c r="G14" s="3">
        <v>3.03</v>
      </c>
      <c r="H14" s="3" t="s">
        <v>33</v>
      </c>
      <c r="I14" s="4"/>
      <c r="J14" s="4"/>
    </row>
    <row r="15" spans="1:10" ht="14.25">
      <c r="A15" s="3">
        <v>511</v>
      </c>
      <c r="B15" s="4">
        <v>77.8</v>
      </c>
      <c r="C15" s="4">
        <v>77.8</v>
      </c>
      <c r="D15" s="4"/>
      <c r="E15" s="4"/>
      <c r="F15" s="4" t="s">
        <v>44</v>
      </c>
      <c r="G15" s="3" t="s">
        <v>74</v>
      </c>
      <c r="H15" s="4" t="s">
        <v>33</v>
      </c>
      <c r="I15" s="4"/>
      <c r="J15" s="4"/>
    </row>
    <row r="16" spans="1:10" ht="14.25">
      <c r="A16" s="4">
        <v>512</v>
      </c>
      <c r="B16" s="4">
        <v>11.2</v>
      </c>
      <c r="D16" s="4"/>
      <c r="E16" s="4">
        <v>11.2</v>
      </c>
      <c r="F16" s="4" t="s">
        <v>67</v>
      </c>
      <c r="G16" s="3">
        <v>3.04</v>
      </c>
      <c r="H16" s="4" t="s">
        <v>19</v>
      </c>
      <c r="I16" s="4"/>
      <c r="J16" s="4"/>
    </row>
    <row r="17" spans="1:10" ht="14.25">
      <c r="A17" s="3">
        <v>513</v>
      </c>
      <c r="B17" s="4">
        <v>9.3</v>
      </c>
      <c r="C17" s="4">
        <v>9.3</v>
      </c>
      <c r="D17" s="4"/>
      <c r="E17" s="4"/>
      <c r="F17" s="4" t="s">
        <v>75</v>
      </c>
      <c r="G17" s="3">
        <v>3.04</v>
      </c>
      <c r="H17" s="3" t="s">
        <v>33</v>
      </c>
      <c r="I17" s="4"/>
      <c r="J17" s="4"/>
    </row>
    <row r="18" spans="1:10" ht="14.25">
      <c r="A18" s="4">
        <v>520</v>
      </c>
      <c r="B18" s="4">
        <v>17.5</v>
      </c>
      <c r="D18" s="4">
        <v>17.5</v>
      </c>
      <c r="E18" s="4"/>
      <c r="F18" s="4" t="s">
        <v>35</v>
      </c>
      <c r="G18" s="3">
        <v>3.04</v>
      </c>
      <c r="H18" s="4" t="s">
        <v>11</v>
      </c>
      <c r="I18" s="4"/>
      <c r="J18" s="4"/>
    </row>
    <row r="19" spans="1:10" ht="14.25">
      <c r="A19" s="3" t="s">
        <v>72</v>
      </c>
      <c r="B19" s="4">
        <v>50</v>
      </c>
      <c r="D19" s="4">
        <v>50</v>
      </c>
      <c r="E19" s="4"/>
      <c r="F19" s="4" t="s">
        <v>24</v>
      </c>
      <c r="G19" s="3">
        <v>3.03</v>
      </c>
      <c r="H19" s="4" t="s">
        <v>11</v>
      </c>
      <c r="I19" s="4"/>
      <c r="J19" s="4"/>
    </row>
    <row r="20" spans="1:10" ht="14.25">
      <c r="A20" s="4" t="s">
        <v>73</v>
      </c>
      <c r="B20" s="4">
        <v>48.8</v>
      </c>
      <c r="D20" s="4">
        <v>48.8</v>
      </c>
      <c r="E20" s="4"/>
      <c r="F20" s="4" t="s">
        <v>24</v>
      </c>
      <c r="G20" s="3" t="s">
        <v>76</v>
      </c>
      <c r="H20" s="4" t="s">
        <v>11</v>
      </c>
      <c r="I20" s="4"/>
      <c r="J20" s="4"/>
    </row>
    <row r="21" spans="1:10" ht="14.25">
      <c r="A21" s="3">
        <v>522</v>
      </c>
      <c r="B21" s="4">
        <v>6.7</v>
      </c>
      <c r="D21" s="4">
        <v>6.7</v>
      </c>
      <c r="E21" s="4"/>
      <c r="F21" s="4" t="s">
        <v>46</v>
      </c>
      <c r="G21" s="3">
        <v>3.05</v>
      </c>
      <c r="H21" s="4" t="s">
        <v>11</v>
      </c>
      <c r="I21" s="4"/>
      <c r="J21" s="4"/>
    </row>
    <row r="22" spans="1:10" ht="14.25">
      <c r="A22" s="3">
        <v>524</v>
      </c>
      <c r="B22" s="4">
        <v>9.1</v>
      </c>
      <c r="D22" s="4"/>
      <c r="E22" s="4">
        <v>9.1</v>
      </c>
      <c r="F22" s="4" t="s">
        <v>9</v>
      </c>
      <c r="G22" s="3">
        <v>3.04</v>
      </c>
      <c r="H22" s="4" t="s">
        <v>11</v>
      </c>
      <c r="I22" s="4" t="s">
        <v>12</v>
      </c>
      <c r="J22" s="4"/>
    </row>
    <row r="23" spans="1:10" ht="15" thickBot="1">
      <c r="A23" s="3">
        <v>526</v>
      </c>
      <c r="B23" s="4">
        <v>12.2</v>
      </c>
      <c r="D23" s="4"/>
      <c r="E23" s="4">
        <v>12.2</v>
      </c>
      <c r="F23" s="4" t="s">
        <v>9</v>
      </c>
      <c r="G23" s="3">
        <v>3.06</v>
      </c>
      <c r="H23" s="4" t="s">
        <v>11</v>
      </c>
      <c r="I23" s="4" t="s">
        <v>12</v>
      </c>
      <c r="J23" s="4"/>
    </row>
    <row r="24" spans="1:10" ht="15" thickBot="1" thickTop="1">
      <c r="A24" s="7" t="s">
        <v>28</v>
      </c>
      <c r="B24" s="7">
        <f>SUM(B3:B23)</f>
        <v>414.3</v>
      </c>
      <c r="C24" s="7">
        <f>SUM(C3:C23)</f>
        <v>258.8</v>
      </c>
      <c r="D24" s="7">
        <f>SUM(D3:D23)</f>
        <v>123</v>
      </c>
      <c r="E24" s="7">
        <f>SUM(E3:E23)</f>
        <v>32.5</v>
      </c>
      <c r="F24" s="12"/>
      <c r="G24" s="12"/>
      <c r="H24" s="12"/>
      <c r="I24" s="12"/>
      <c r="J24" s="11"/>
    </row>
    <row r="25" ht="1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advokat</dc:creator>
  <cp:keywords/>
  <dc:description/>
  <cp:lastModifiedBy>Kohoutová Marketa</cp:lastModifiedBy>
  <dcterms:created xsi:type="dcterms:W3CDTF">2012-10-18T08:09:47Z</dcterms:created>
  <dcterms:modified xsi:type="dcterms:W3CDTF">2022-04-22T10:42:18Z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Datum předání na PO">
    <vt:lpwstr/>
  </property>
  <property fmtid="{D5CDD505-2E9C-101B-9397-08002B2CF9AE}" pid="4" name="TaxCatchAll">
    <vt:lpwstr/>
  </property>
</Properties>
</file>