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068" firstSheet="1" activeTab="1"/>
  </bookViews>
  <sheets>
    <sheet name="hlavička" sheetId="1" state="hidden" r:id="rId1"/>
    <sheet name="D.1.4j_Rustové komory" sheetId="2" r:id="rId2"/>
  </sheets>
  <definedNames>
    <definedName name="Excel_BuiltIn_Print_Titles">#REF!</definedName>
    <definedName name="Excel_BuiltIn_Print_Titles1">'D.1.4j_Rustové komory'!#REF!</definedName>
  </definedNames>
  <calcPr fullCalcOnLoad="1"/>
</workbook>
</file>

<file path=xl/sharedStrings.xml><?xml version="1.0" encoding="utf-8"?>
<sst xmlns="http://schemas.openxmlformats.org/spreadsheetml/2006/main" count="84" uniqueCount="70">
  <si>
    <t>Akce:</t>
  </si>
  <si>
    <t>Stupeň:</t>
  </si>
  <si>
    <t>Datum:</t>
  </si>
  <si>
    <t>Zařízení číslo:</t>
  </si>
  <si>
    <t>materiál:</t>
  </si>
  <si>
    <t>montáž:</t>
  </si>
  <si>
    <t>Poznámka:</t>
  </si>
  <si>
    <t>PRACOVNÍ KOPIE</t>
  </si>
  <si>
    <t>stupeň projektu:</t>
  </si>
  <si>
    <t>ks</t>
  </si>
  <si>
    <t>ODHAD CENY DODÁVKY PODLE PROJEKTU VZDUCHOTECHNIKY</t>
  </si>
  <si>
    <t>Investiční záměr</t>
  </si>
  <si>
    <t>Studie stavby (STS)</t>
  </si>
  <si>
    <t>Dokumentace pro územní rozhodnutí (DÚR)</t>
  </si>
  <si>
    <t>Dokumentace pro stavební povolení (DSP)</t>
  </si>
  <si>
    <t>Dokumentace pro provedení stavby (DPS)</t>
  </si>
  <si>
    <t>Realizační dokumentace stavby (RDS)</t>
  </si>
  <si>
    <t>Dokumentace skutečného provedení stavby (DSPS)</t>
  </si>
  <si>
    <t>SEZNAM STROJŮ A ZAŘÍZENÍ VZDUCHOTECHNIKY</t>
  </si>
  <si>
    <t>(SEZNAM MATERIÁLU JE S OHLEDEM NA STUPEŇ PROJEKTU POUZE ORIENTAČNÍ)</t>
  </si>
  <si>
    <t>Specifikace je vyhotovena v podrobnosti projektu pro stavební řízení</t>
  </si>
  <si>
    <t>Dokumentace pro výběr zhotovitele (DVZ)</t>
  </si>
  <si>
    <t>Dokumentace pro ohlášení stavby (DOS)</t>
  </si>
  <si>
    <t>Dokumentace změny stavby před dokončením (DZSD)</t>
  </si>
  <si>
    <t>Dokumentace pro dodatečné povolení stavby (DDPS)</t>
  </si>
  <si>
    <t>ČZU V PRAZE, KAMÝCKÁ 129, DOSTAVBA FAKULTY ŽIVOTNÍHO PROSTŘEDÍ - FŽP III</t>
  </si>
  <si>
    <t>kpl</t>
  </si>
  <si>
    <t xml:space="preserve"> D.1_4j TECHNOLOGICKÉ VESTAVBY</t>
  </si>
  <si>
    <t>01</t>
  </si>
  <si>
    <t>02</t>
  </si>
  <si>
    <t>09</t>
  </si>
  <si>
    <t>01 - Růstové komory m.č. P207</t>
  </si>
  <si>
    <t>Každá z fytokomor musí být dodána včetně veškerého příslušenství a pomocných systémů jako funkční celek vyvinutý jedním výrobcem.</t>
  </si>
  <si>
    <t>Číslo položky</t>
  </si>
  <si>
    <t>Výrobce</t>
  </si>
  <si>
    <t>Nabízený model</t>
  </si>
  <si>
    <t>Popis</t>
  </si>
  <si>
    <t>Počet</t>
  </si>
  <si>
    <t>Odhad v ceníkových cenách</t>
  </si>
  <si>
    <t>Cena dodávka</t>
  </si>
  <si>
    <t>Cena montáž</t>
  </si>
  <si>
    <t>Cena celkem</t>
  </si>
  <si>
    <t>Jednotková</t>
  </si>
  <si>
    <t>Celkem</t>
  </si>
  <si>
    <t>hod</t>
  </si>
  <si>
    <t>Ostatní</t>
  </si>
  <si>
    <t>10</t>
  </si>
  <si>
    <t>11</t>
  </si>
  <si>
    <t xml:space="preserve">dílenská dokumentace, předkládání technických listů výrobků k odsouhlasení </t>
  </si>
  <si>
    <t>dokumentace skutečného provedení</t>
  </si>
  <si>
    <t>provedení prostupů</t>
  </si>
  <si>
    <t>požární ucpávky</t>
  </si>
  <si>
    <t>ostatní režijní náklady (cestovné, náhrady, ubytování atd.)</t>
  </si>
  <si>
    <t>hodinové zúčtovací sazby profesí PSV zednické výpomoci a pomocné práce PSV dělník zednických výpomocí</t>
  </si>
  <si>
    <t>koordinační činost s generálním zhotovitelem objektu ČZU FŽP III</t>
  </si>
  <si>
    <t>zaškolení obsluhy a údržby</t>
  </si>
  <si>
    <t>cena celkem bez DPH:</t>
  </si>
  <si>
    <t>D.1.4j_Rustove komory</t>
  </si>
  <si>
    <r>
      <rPr>
        <u val="single"/>
        <sz val="10"/>
        <rFont val="Microsoft Sans Serif"/>
        <family val="2"/>
      </rPr>
      <t>růstové komory (fytokomory)</t>
    </r>
    <r>
      <rPr>
        <sz val="10"/>
        <rFont val="Microsoft Sans Serif"/>
        <family val="2"/>
      </rPr>
      <t>, izolovaný box, osvětlení LED, zařízení pro udržování vlhkosti, výškově stavitelný regálový systém, systém vnitřní cirkulace, řídící systém (dodávka včetně montáže, podrobný popis v technické zpráve PD)</t>
    </r>
  </si>
  <si>
    <t>SEZNAM STROJŮ A ZAŘÍZENÍ - RŮSTOVÉ KOMORY</t>
  </si>
  <si>
    <t>13.03.2023 / R1</t>
  </si>
  <si>
    <r>
      <rPr>
        <u val="single"/>
        <sz val="10"/>
        <rFont val="Microsoft Sans Serif"/>
        <family val="2"/>
      </rPr>
      <t>popis příslušenství a pomocných systémů dodávaných společně s fytokomorami jako funkční celek vyvinutý jedním výrobcem</t>
    </r>
    <r>
      <rPr>
        <sz val="10"/>
        <rFont val="Microsoft Sans Serif"/>
        <family val="2"/>
      </rPr>
      <t xml:space="preserve"> (dodávka včetně montáže, podrobný popis v technické zpráve PD):
- venkovní kompresorové jednotky 3 ks 3x400V/8kW včetně hydraulického a elektrického napojení a výchozí revize
- zásobník chladu - chladicí nádrž nerezová a rozměrově odpovídající instalačnímu prostoru
- rozvod chladícího media mezi zásobníkem chladu a venkovními kompresorovými jednotkami
- rozvod chladicího media uvnitř m.č. P207
- výrobník demineralizované vody a napojení na růstové komory o výkonu alespoň 20l/h
- rozvaděč pro růstové komory 6 ks (součást každé komory)
- centrální řídící rozvaděč pro fytokomory</t>
    </r>
  </si>
  <si>
    <t>03</t>
  </si>
  <si>
    <t>04</t>
  </si>
  <si>
    <t>05</t>
  </si>
  <si>
    <t>06</t>
  </si>
  <si>
    <t>07</t>
  </si>
  <si>
    <t>08</t>
  </si>
  <si>
    <t>Dokumentace pro provedení stavby</t>
  </si>
  <si>
    <t>provozní zkoušky, uvedení do provozu, revize elektro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</si>
</sst>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\ hh:mm"/>
    <numFmt numFmtId="167" formatCode="dd/mm/yy;@"/>
    <numFmt numFmtId="168" formatCode="#,##0.00&quot; Kč&quot;"/>
    <numFmt numFmtId="169" formatCode="#,##0.00\ &quot;Kč&quot;"/>
    <numFmt numFmtId="170" formatCode="#,##0.00\ _K_č"/>
    <numFmt numFmtId="171" formatCode="[$-405]d\.\ mmmm\ yyyy"/>
    <numFmt numFmtId="172" formatCode="#,##0\ &quot;Kč&quot;"/>
    <numFmt numFmtId="173" formatCode="#,##0.0"/>
    <numFmt numFmtId="174" formatCode="0;[Red]0"/>
  </numFmts>
  <fonts count="44">
    <font>
      <sz val="10"/>
      <name val="Times New Roman CE"/>
      <family val="1"/>
    </font>
    <font>
      <sz val="10"/>
      <name val="Arial"/>
      <family val="0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2"/>
      <name val="Microsoft Sans Serif"/>
      <family val="2"/>
    </font>
    <font>
      <i/>
      <sz val="10"/>
      <name val="Microsoft Sans Serif"/>
      <family val="2"/>
    </font>
    <font>
      <b/>
      <u val="single"/>
      <sz val="10"/>
      <name val="Microsoft Sans Serif"/>
      <family val="2"/>
    </font>
    <font>
      <sz val="10"/>
      <name val="Times New Roman"/>
      <family val="1"/>
    </font>
    <font>
      <sz val="8"/>
      <name val="Times New Roman CE"/>
      <family val="1"/>
    </font>
    <font>
      <u val="single"/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168" fontId="3" fillId="0" borderId="0" xfId="0" applyNumberFormat="1" applyFont="1" applyBorder="1" applyAlignment="1">
      <alignment horizontal="right"/>
    </xf>
    <xf numFmtId="168" fontId="6" fillId="0" borderId="11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66" fontId="0" fillId="0" borderId="0" xfId="0" applyNumberFormat="1" applyAlignment="1">
      <alignment horizontal="left"/>
    </xf>
    <xf numFmtId="168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72" fontId="6" fillId="0" borderId="15" xfId="0" applyNumberFormat="1" applyFont="1" applyBorder="1" applyAlignment="1">
      <alignment horizontal="right"/>
    </xf>
    <xf numFmtId="168" fontId="6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2" fillId="0" borderId="17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169" fontId="3" fillId="0" borderId="0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20" xfId="0" applyNumberFormat="1" applyFont="1" applyFill="1" applyBorder="1" applyAlignment="1">
      <alignment vertical="center" wrapText="1"/>
    </xf>
    <xf numFmtId="3" fontId="2" fillId="0" borderId="21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17" xfId="0" applyNumberFormat="1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3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49" fontId="3" fillId="0" borderId="24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 horizontal="right"/>
    </xf>
    <xf numFmtId="0" fontId="3" fillId="33" borderId="31" xfId="0" applyFont="1" applyFill="1" applyBorder="1" applyAlignment="1">
      <alignment horizontal="left"/>
    </xf>
    <xf numFmtId="49" fontId="2" fillId="34" borderId="25" xfId="0" applyNumberFormat="1" applyFont="1" applyFill="1" applyBorder="1" applyAlignment="1">
      <alignment horizontal="center" vertical="center"/>
    </xf>
    <xf numFmtId="3" fontId="2" fillId="34" borderId="32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"/>
  <sheetViews>
    <sheetView showGridLines="0" showOutlineSymbols="0" zoomScalePageLayoutView="0" workbookViewId="0" topLeftCell="A1">
      <selection activeCell="C4" sqref="C4"/>
    </sheetView>
  </sheetViews>
  <sheetFormatPr defaultColWidth="9.00390625" defaultRowHeight="12.75"/>
  <cols>
    <col min="2" max="2" width="9.375" style="13" customWidth="1"/>
    <col min="3" max="3" width="10.125" style="14" customWidth="1"/>
    <col min="4" max="9" width="9.375" style="14" customWidth="1"/>
  </cols>
  <sheetData>
    <row r="2" spans="3:5" ht="12.75">
      <c r="C2" s="14" t="s">
        <v>18</v>
      </c>
      <c r="D2" s="14" t="s">
        <v>18</v>
      </c>
      <c r="E2" s="14" t="s">
        <v>10</v>
      </c>
    </row>
    <row r="3" spans="2:6" ht="12.75">
      <c r="B3" s="17" t="s">
        <v>6</v>
      </c>
      <c r="C3" s="14" t="s">
        <v>27</v>
      </c>
      <c r="D3" s="14" t="s">
        <v>7</v>
      </c>
      <c r="E3" s="14" t="s">
        <v>19</v>
      </c>
      <c r="F3" s="14" t="s">
        <v>20</v>
      </c>
    </row>
    <row r="4" spans="2:3" ht="12.75">
      <c r="B4" s="17" t="s">
        <v>0</v>
      </c>
      <c r="C4" s="18" t="s">
        <v>25</v>
      </c>
    </row>
    <row r="5" spans="2:14" ht="12.75">
      <c r="B5" s="13" t="s">
        <v>8</v>
      </c>
      <c r="C5" s="22" t="s">
        <v>21</v>
      </c>
      <c r="D5" s="14" t="s">
        <v>11</v>
      </c>
      <c r="E5" s="22" t="s">
        <v>12</v>
      </c>
      <c r="F5" s="14" t="s">
        <v>13</v>
      </c>
      <c r="G5" s="14" t="s">
        <v>22</v>
      </c>
      <c r="H5" s="14" t="s">
        <v>24</v>
      </c>
      <c r="I5" s="14" t="s">
        <v>14</v>
      </c>
      <c r="J5" s="22" t="s">
        <v>15</v>
      </c>
      <c r="K5" s="22" t="s">
        <v>21</v>
      </c>
      <c r="L5" s="22" t="s">
        <v>16</v>
      </c>
      <c r="M5" s="22" t="s">
        <v>23</v>
      </c>
      <c r="N5" s="22" t="s">
        <v>17</v>
      </c>
    </row>
    <row r="6" spans="2:3" ht="12.75">
      <c r="B6" s="15" t="s">
        <v>2</v>
      </c>
      <c r="C6" s="16">
        <v>43958</v>
      </c>
    </row>
    <row r="7" ht="12.75">
      <c r="C7" s="1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showGridLines="0" tabSelected="1" showOutlineSymbols="0" zoomScalePageLayoutView="0" workbookViewId="0" topLeftCell="A1">
      <selection activeCell="H27" sqref="H27"/>
    </sheetView>
  </sheetViews>
  <sheetFormatPr defaultColWidth="8.75390625" defaultRowHeight="12.75"/>
  <cols>
    <col min="1" max="1" width="1.75390625" style="1" customWidth="1"/>
    <col min="2" max="2" width="10.125" style="5" customWidth="1"/>
    <col min="3" max="4" width="12.50390625" style="5" customWidth="1"/>
    <col min="5" max="5" width="116.00390625" style="1" customWidth="1"/>
    <col min="6" max="6" width="6.50390625" style="7" customWidth="1"/>
    <col min="7" max="7" width="4.50390625" style="6" customWidth="1"/>
    <col min="8" max="11" width="12.00390625" style="1" customWidth="1"/>
    <col min="12" max="12" width="18.625" style="1" customWidth="1"/>
    <col min="13" max="13" width="8.75390625" style="1" customWidth="1"/>
    <col min="14" max="19" width="8.75390625" style="1" hidden="1" customWidth="1"/>
    <col min="20" max="22" width="8.75390625" style="1" customWidth="1"/>
    <col min="23" max="16384" width="8.75390625" style="1" customWidth="1"/>
  </cols>
  <sheetData>
    <row r="1" ht="6" customHeight="1"/>
    <row r="2" spans="2:12" ht="12.75" customHeight="1">
      <c r="B2" s="65"/>
      <c r="C2" s="66"/>
      <c r="D2" s="66"/>
      <c r="E2" s="2"/>
      <c r="F2" s="41"/>
      <c r="G2" s="52"/>
      <c r="H2" s="37"/>
      <c r="I2" s="29"/>
      <c r="J2" s="29"/>
      <c r="K2" s="29"/>
      <c r="L2" s="30"/>
    </row>
    <row r="3" spans="2:12" ht="19.5" customHeight="1">
      <c r="B3" s="21"/>
      <c r="C3" s="67" t="s">
        <v>59</v>
      </c>
      <c r="D3" s="67"/>
      <c r="E3" s="27"/>
      <c r="F3" s="42"/>
      <c r="G3" s="53"/>
      <c r="H3" s="38"/>
      <c r="I3" s="5"/>
      <c r="J3" s="5"/>
      <c r="K3" s="5"/>
      <c r="L3" s="31"/>
    </row>
    <row r="4" spans="2:12" ht="12.75" customHeight="1">
      <c r="B4" s="21"/>
      <c r="C4" s="9" t="s">
        <v>57</v>
      </c>
      <c r="D4" s="9"/>
      <c r="E4" s="27"/>
      <c r="F4" s="42"/>
      <c r="G4" s="53"/>
      <c r="H4" s="38"/>
      <c r="I4" s="5"/>
      <c r="J4" s="5"/>
      <c r="K4" s="5"/>
      <c r="L4" s="31"/>
    </row>
    <row r="5" spans="2:12" ht="12.75" customHeight="1">
      <c r="B5" s="21" t="s">
        <v>0</v>
      </c>
      <c r="C5" s="68" t="str">
        <f>hlavička!C4</f>
        <v>ČZU V PRAZE, KAMÝCKÁ 129, DOSTAVBA FAKULTY ŽIVOTNÍHO PROSTŘEDÍ - FŽP III</v>
      </c>
      <c r="D5" s="68"/>
      <c r="E5" s="27"/>
      <c r="F5" s="42"/>
      <c r="G5" s="53"/>
      <c r="H5" s="38"/>
      <c r="I5" s="5"/>
      <c r="J5" s="5"/>
      <c r="K5" s="5"/>
      <c r="L5" s="31"/>
    </row>
    <row r="6" spans="2:12" ht="12.75" customHeight="1">
      <c r="B6" s="21" t="s">
        <v>1</v>
      </c>
      <c r="C6" s="69" t="s">
        <v>68</v>
      </c>
      <c r="D6" s="69"/>
      <c r="E6" s="27"/>
      <c r="F6" s="42"/>
      <c r="G6" s="53"/>
      <c r="H6" s="38"/>
      <c r="I6" s="5"/>
      <c r="J6" s="5"/>
      <c r="K6" s="5"/>
      <c r="L6" s="31"/>
    </row>
    <row r="7" spans="2:12" ht="12.75" customHeight="1">
      <c r="B7" s="21" t="s">
        <v>2</v>
      </c>
      <c r="C7" s="90" t="s">
        <v>60</v>
      </c>
      <c r="D7" s="90"/>
      <c r="E7" s="91"/>
      <c r="F7" s="42"/>
      <c r="G7" s="53"/>
      <c r="H7" s="38"/>
      <c r="I7" s="5"/>
      <c r="J7" s="5"/>
      <c r="K7" s="5"/>
      <c r="L7" s="31"/>
    </row>
    <row r="8" spans="2:12" ht="12.75" customHeight="1">
      <c r="B8" s="70"/>
      <c r="C8" s="71"/>
      <c r="D8" s="71"/>
      <c r="E8" s="3"/>
      <c r="F8" s="43"/>
      <c r="G8" s="54"/>
      <c r="H8" s="32"/>
      <c r="I8" s="32"/>
      <c r="J8" s="32"/>
      <c r="K8" s="32"/>
      <c r="L8" s="33"/>
    </row>
    <row r="9" spans="1:12" ht="3.75" customHeight="1">
      <c r="A9" s="4"/>
      <c r="B9" s="72"/>
      <c r="H9" s="4"/>
      <c r="I9" s="4"/>
      <c r="J9" s="4"/>
      <c r="K9" s="4"/>
      <c r="L9" s="4"/>
    </row>
    <row r="10" spans="2:12" ht="12.75" customHeight="1">
      <c r="B10" s="10"/>
      <c r="C10" s="10"/>
      <c r="D10" s="10"/>
      <c r="E10" s="10"/>
      <c r="F10" s="44"/>
      <c r="G10" s="10"/>
      <c r="H10" s="10"/>
      <c r="I10" s="10"/>
      <c r="J10" s="10"/>
      <c r="K10" s="10"/>
      <c r="L10" s="10"/>
    </row>
    <row r="11" spans="2:12" s="4" customFormat="1" ht="12.75" customHeight="1">
      <c r="B11" s="77" t="s">
        <v>32</v>
      </c>
      <c r="C11" s="11"/>
      <c r="D11" s="11"/>
      <c r="E11" s="11"/>
      <c r="F11" s="8"/>
      <c r="G11" s="11"/>
      <c r="H11" s="11"/>
      <c r="I11" s="11"/>
      <c r="J11" s="11"/>
      <c r="K11" s="11"/>
      <c r="L11" s="11"/>
    </row>
    <row r="12" spans="2:12" s="4" customFormat="1" ht="12.75" customHeight="1">
      <c r="B12" s="11"/>
      <c r="C12" s="11"/>
      <c r="D12" s="11"/>
      <c r="E12" s="11"/>
      <c r="F12" s="8"/>
      <c r="G12" s="11"/>
      <c r="H12" s="11"/>
      <c r="I12" s="11"/>
      <c r="J12" s="11"/>
      <c r="K12" s="11"/>
      <c r="L12" s="11"/>
    </row>
    <row r="13" spans="2:12" ht="12.75" customHeight="1">
      <c r="B13" s="10"/>
      <c r="C13" s="10"/>
      <c r="D13" s="10"/>
      <c r="E13" s="10"/>
      <c r="F13" s="44"/>
      <c r="G13" s="10"/>
      <c r="H13" s="10"/>
      <c r="I13" s="10"/>
      <c r="J13" s="10"/>
      <c r="K13" s="10"/>
      <c r="L13" s="10"/>
    </row>
    <row r="14" spans="2:12" ht="12.75" customHeight="1">
      <c r="B14" s="83"/>
      <c r="C14" s="84" t="s">
        <v>3</v>
      </c>
      <c r="D14" s="84"/>
      <c r="E14" s="85" t="s">
        <v>31</v>
      </c>
      <c r="F14" s="100" t="s">
        <v>37</v>
      </c>
      <c r="G14" s="101"/>
      <c r="H14" s="98" t="s">
        <v>38</v>
      </c>
      <c r="I14" s="104"/>
      <c r="J14" s="104"/>
      <c r="K14" s="104"/>
      <c r="L14" s="99"/>
    </row>
    <row r="15" spans="2:12" ht="12.75" customHeight="1">
      <c r="B15" s="92" t="s">
        <v>33</v>
      </c>
      <c r="C15" s="94" t="s">
        <v>34</v>
      </c>
      <c r="D15" s="105" t="s">
        <v>35</v>
      </c>
      <c r="E15" s="96" t="s">
        <v>36</v>
      </c>
      <c r="F15" s="102"/>
      <c r="G15" s="103"/>
      <c r="H15" s="98" t="s">
        <v>39</v>
      </c>
      <c r="I15" s="99"/>
      <c r="J15" s="98" t="s">
        <v>40</v>
      </c>
      <c r="K15" s="99"/>
      <c r="L15" s="94" t="s">
        <v>41</v>
      </c>
    </row>
    <row r="16" spans="2:12" ht="12.75">
      <c r="B16" s="93"/>
      <c r="C16" s="95"/>
      <c r="D16" s="106"/>
      <c r="E16" s="97"/>
      <c r="F16" s="102"/>
      <c r="G16" s="103"/>
      <c r="H16" s="78" t="s">
        <v>42</v>
      </c>
      <c r="I16" s="79" t="s">
        <v>43</v>
      </c>
      <c r="J16" s="80" t="s">
        <v>42</v>
      </c>
      <c r="K16" s="79" t="s">
        <v>43</v>
      </c>
      <c r="L16" s="113"/>
    </row>
    <row r="17" spans="2:12" s="61" customFormat="1" ht="26.25">
      <c r="B17" s="82" t="s">
        <v>28</v>
      </c>
      <c r="C17" s="86"/>
      <c r="D17" s="86"/>
      <c r="E17" s="57" t="s">
        <v>58</v>
      </c>
      <c r="F17" s="58">
        <v>6</v>
      </c>
      <c r="G17" s="59" t="s">
        <v>9</v>
      </c>
      <c r="H17" s="87">
        <v>0</v>
      </c>
      <c r="I17" s="60">
        <f>F17*H17</f>
        <v>0</v>
      </c>
      <c r="J17" s="87">
        <v>0</v>
      </c>
      <c r="K17" s="60">
        <f>F17*J17</f>
        <v>0</v>
      </c>
      <c r="L17" s="60">
        <f>I17+K17</f>
        <v>0</v>
      </c>
    </row>
    <row r="18" spans="2:12" s="61" customFormat="1" ht="118.5">
      <c r="B18" s="82" t="s">
        <v>29</v>
      </c>
      <c r="C18" s="86"/>
      <c r="D18" s="86"/>
      <c r="E18" s="57" t="s">
        <v>61</v>
      </c>
      <c r="F18" s="58">
        <v>1</v>
      </c>
      <c r="G18" s="59" t="s">
        <v>26</v>
      </c>
      <c r="H18" s="87">
        <v>0</v>
      </c>
      <c r="I18" s="60">
        <f>F18*H18</f>
        <v>0</v>
      </c>
      <c r="J18" s="87">
        <v>0</v>
      </c>
      <c r="K18" s="60">
        <f>F18*J18</f>
        <v>0</v>
      </c>
      <c r="L18" s="60">
        <f>I18+K18</f>
        <v>0</v>
      </c>
    </row>
    <row r="19" spans="2:12" s="61" customFormat="1" ht="12.75">
      <c r="B19" s="82"/>
      <c r="C19" s="55"/>
      <c r="D19" s="55"/>
      <c r="E19" s="62"/>
      <c r="F19" s="63"/>
      <c r="G19" s="56"/>
      <c r="H19" s="63"/>
      <c r="I19" s="63"/>
      <c r="J19" s="63"/>
      <c r="K19" s="63"/>
      <c r="L19" s="64"/>
    </row>
    <row r="20" spans="2:12" s="61" customFormat="1" ht="27.75" customHeight="1">
      <c r="B20" s="107"/>
      <c r="C20" s="108"/>
      <c r="D20" s="109"/>
      <c r="E20" s="81" t="s">
        <v>45</v>
      </c>
      <c r="F20" s="110"/>
      <c r="G20" s="111"/>
      <c r="H20" s="111"/>
      <c r="I20" s="111"/>
      <c r="J20" s="111"/>
      <c r="K20" s="111"/>
      <c r="L20" s="112"/>
    </row>
    <row r="21" spans="2:12" s="61" customFormat="1" ht="12.75">
      <c r="B21" s="82" t="s">
        <v>62</v>
      </c>
      <c r="C21" s="76"/>
      <c r="D21" s="76"/>
      <c r="E21" s="57" t="s">
        <v>48</v>
      </c>
      <c r="F21" s="58">
        <v>1</v>
      </c>
      <c r="G21" s="59" t="s">
        <v>26</v>
      </c>
      <c r="H21" s="87">
        <v>0</v>
      </c>
      <c r="I21" s="60">
        <f aca="true" t="shared" si="0" ref="I21:I29">F21*H21</f>
        <v>0</v>
      </c>
      <c r="J21" s="87">
        <v>0</v>
      </c>
      <c r="K21" s="60">
        <f>F21*J21</f>
        <v>0</v>
      </c>
      <c r="L21" s="60">
        <f>I21+K21</f>
        <v>0</v>
      </c>
    </row>
    <row r="22" spans="2:12" s="61" customFormat="1" ht="12.75">
      <c r="B22" s="82" t="s">
        <v>63</v>
      </c>
      <c r="C22" s="76"/>
      <c r="D22" s="76"/>
      <c r="E22" s="57" t="s">
        <v>49</v>
      </c>
      <c r="F22" s="58">
        <v>1</v>
      </c>
      <c r="G22" s="59" t="s">
        <v>26</v>
      </c>
      <c r="H22" s="87">
        <v>0</v>
      </c>
      <c r="I22" s="60">
        <f t="shared" si="0"/>
        <v>0</v>
      </c>
      <c r="J22" s="87">
        <v>0</v>
      </c>
      <c r="K22" s="60">
        <f>F22*J22</f>
        <v>0</v>
      </c>
      <c r="L22" s="60">
        <f aca="true" t="shared" si="1" ref="L22:L29">I22+K22</f>
        <v>0</v>
      </c>
    </row>
    <row r="23" spans="2:12" s="61" customFormat="1" ht="12.75">
      <c r="B23" s="82" t="s">
        <v>64</v>
      </c>
      <c r="C23" s="76"/>
      <c r="D23" s="76"/>
      <c r="E23" s="57" t="s">
        <v>50</v>
      </c>
      <c r="F23" s="58">
        <v>12</v>
      </c>
      <c r="G23" s="59" t="s">
        <v>9</v>
      </c>
      <c r="H23" s="87">
        <v>0</v>
      </c>
      <c r="I23" s="60">
        <f t="shared" si="0"/>
        <v>0</v>
      </c>
      <c r="J23" s="87">
        <v>0</v>
      </c>
      <c r="K23" s="60">
        <f>F23*J23</f>
        <v>0</v>
      </c>
      <c r="L23" s="60">
        <f t="shared" si="1"/>
        <v>0</v>
      </c>
    </row>
    <row r="24" spans="2:12" s="61" customFormat="1" ht="12.75">
      <c r="B24" s="82" t="s">
        <v>65</v>
      </c>
      <c r="C24" s="76"/>
      <c r="D24" s="76"/>
      <c r="E24" s="57" t="s">
        <v>51</v>
      </c>
      <c r="F24" s="58">
        <v>12</v>
      </c>
      <c r="G24" s="59" t="s">
        <v>9</v>
      </c>
      <c r="H24" s="87">
        <v>0</v>
      </c>
      <c r="I24" s="60">
        <f t="shared" si="0"/>
        <v>0</v>
      </c>
      <c r="J24" s="87">
        <v>0</v>
      </c>
      <c r="K24" s="60">
        <f aca="true" t="shared" si="2" ref="K24:K29">F24*J24</f>
        <v>0</v>
      </c>
      <c r="L24" s="60">
        <f t="shared" si="1"/>
        <v>0</v>
      </c>
    </row>
    <row r="25" spans="2:12" s="61" customFormat="1" ht="12.75">
      <c r="B25" s="82" t="s">
        <v>66</v>
      </c>
      <c r="C25" s="76"/>
      <c r="D25" s="76"/>
      <c r="E25" s="57" t="s">
        <v>52</v>
      </c>
      <c r="F25" s="58">
        <v>1</v>
      </c>
      <c r="G25" s="59" t="s">
        <v>26</v>
      </c>
      <c r="H25" s="87">
        <v>0</v>
      </c>
      <c r="I25" s="60">
        <f t="shared" si="0"/>
        <v>0</v>
      </c>
      <c r="J25" s="87">
        <v>0</v>
      </c>
      <c r="K25" s="60">
        <f t="shared" si="2"/>
        <v>0</v>
      </c>
      <c r="L25" s="60">
        <f t="shared" si="1"/>
        <v>0</v>
      </c>
    </row>
    <row r="26" spans="2:12" s="61" customFormat="1" ht="12.75">
      <c r="B26" s="82" t="s">
        <v>67</v>
      </c>
      <c r="C26" s="76"/>
      <c r="D26" s="76"/>
      <c r="E26" s="57" t="s">
        <v>53</v>
      </c>
      <c r="F26" s="58">
        <v>20</v>
      </c>
      <c r="G26" s="59" t="s">
        <v>44</v>
      </c>
      <c r="H26" s="87">
        <v>0</v>
      </c>
      <c r="I26" s="60">
        <f t="shared" si="0"/>
        <v>0</v>
      </c>
      <c r="J26" s="87">
        <v>0</v>
      </c>
      <c r="K26" s="60">
        <f t="shared" si="2"/>
        <v>0</v>
      </c>
      <c r="L26" s="60">
        <f t="shared" si="1"/>
        <v>0</v>
      </c>
    </row>
    <row r="27" spans="2:12" s="61" customFormat="1" ht="12.75">
      <c r="B27" s="82" t="s">
        <v>30</v>
      </c>
      <c r="C27" s="76"/>
      <c r="D27" s="76"/>
      <c r="E27" s="57" t="s">
        <v>54</v>
      </c>
      <c r="F27" s="58">
        <v>24</v>
      </c>
      <c r="G27" s="59" t="s">
        <v>44</v>
      </c>
      <c r="H27" s="87">
        <v>0</v>
      </c>
      <c r="I27" s="60">
        <f t="shared" si="0"/>
        <v>0</v>
      </c>
      <c r="J27" s="87">
        <v>0</v>
      </c>
      <c r="K27" s="60">
        <f t="shared" si="2"/>
        <v>0</v>
      </c>
      <c r="L27" s="60">
        <f t="shared" si="1"/>
        <v>0</v>
      </c>
    </row>
    <row r="28" spans="2:12" s="61" customFormat="1" ht="12.75">
      <c r="B28" s="82" t="s">
        <v>46</v>
      </c>
      <c r="C28" s="76"/>
      <c r="D28" s="76"/>
      <c r="E28" s="57" t="s">
        <v>69</v>
      </c>
      <c r="F28" s="58">
        <v>1</v>
      </c>
      <c r="G28" s="59" t="s">
        <v>26</v>
      </c>
      <c r="H28" s="87">
        <v>0</v>
      </c>
      <c r="I28" s="60">
        <f t="shared" si="0"/>
        <v>0</v>
      </c>
      <c r="J28" s="87">
        <v>0</v>
      </c>
      <c r="K28" s="60">
        <f t="shared" si="2"/>
        <v>0</v>
      </c>
      <c r="L28" s="60">
        <f t="shared" si="1"/>
        <v>0</v>
      </c>
    </row>
    <row r="29" spans="2:12" s="61" customFormat="1" ht="12.75">
      <c r="B29" s="82" t="s">
        <v>47</v>
      </c>
      <c r="C29" s="76"/>
      <c r="D29" s="76"/>
      <c r="E29" s="57" t="s">
        <v>55</v>
      </c>
      <c r="F29" s="58">
        <v>1</v>
      </c>
      <c r="G29" s="59" t="s">
        <v>26</v>
      </c>
      <c r="H29" s="87">
        <v>0</v>
      </c>
      <c r="I29" s="60">
        <f t="shared" si="0"/>
        <v>0</v>
      </c>
      <c r="J29" s="87">
        <v>0</v>
      </c>
      <c r="K29" s="60">
        <f t="shared" si="2"/>
        <v>0</v>
      </c>
      <c r="L29" s="60">
        <f t="shared" si="1"/>
        <v>0</v>
      </c>
    </row>
    <row r="30" spans="2:12" ht="4.5" customHeight="1">
      <c r="B30" s="73"/>
      <c r="C30" s="47"/>
      <c r="D30" s="47"/>
      <c r="E30" s="47"/>
      <c r="F30" s="48"/>
      <c r="G30" s="49"/>
      <c r="H30" s="19"/>
      <c r="I30" s="50"/>
      <c r="J30" s="47"/>
      <c r="K30" s="50"/>
      <c r="L30" s="51"/>
    </row>
    <row r="31" spans="2:12" ht="12.75" customHeight="1">
      <c r="B31" s="74"/>
      <c r="D31" s="75"/>
      <c r="E31" s="19" t="s">
        <v>56</v>
      </c>
      <c r="F31" s="88"/>
      <c r="G31" s="89"/>
      <c r="H31" s="28" t="s">
        <v>4</v>
      </c>
      <c r="I31" s="24">
        <f>SUM(I17:I18)+SUM(I21:I29)</f>
        <v>0</v>
      </c>
      <c r="J31" s="23" t="s">
        <v>5</v>
      </c>
      <c r="K31" s="24">
        <f>SUM(K17:K18)+SUM(K21:K29)</f>
        <v>0</v>
      </c>
      <c r="L31" s="25">
        <f>SUM(L17:L18)+SUM(L21:L29)</f>
        <v>0</v>
      </c>
    </row>
    <row r="32" spans="2:12" ht="4.5" customHeight="1">
      <c r="B32" s="34"/>
      <c r="C32" s="35"/>
      <c r="D32" s="35"/>
      <c r="E32" s="35"/>
      <c r="F32" s="45"/>
      <c r="G32" s="39"/>
      <c r="H32" s="20"/>
      <c r="I32" s="36"/>
      <c r="J32" s="36"/>
      <c r="K32" s="36"/>
      <c r="L32" s="26"/>
    </row>
    <row r="33" spans="2:12" ht="12.75" customHeight="1">
      <c r="B33" s="29"/>
      <c r="C33" s="29"/>
      <c r="D33" s="29"/>
      <c r="E33" s="12"/>
      <c r="F33" s="46"/>
      <c r="G33" s="40"/>
      <c r="H33" s="12"/>
      <c r="I33" s="12"/>
      <c r="J33" s="12"/>
      <c r="K33" s="12"/>
      <c r="L33" s="12"/>
    </row>
  </sheetData>
  <sheetProtection password="E242" sheet="1" objects="1" scenarios="1" formatCells="0" formatColumns="0" formatRows="0"/>
  <protectedRanges>
    <protectedRange sqref="J21:J29" name="Oblast5"/>
    <protectedRange sqref="J17:J18" name="Oblast3"/>
    <protectedRange sqref="C17:D18" name="Oblast1"/>
    <protectedRange sqref="H17:H18" name="Oblast2"/>
    <protectedRange sqref="H21:H29" name="Oblast4"/>
  </protectedRanges>
  <mergeCells count="13">
    <mergeCell ref="B20:D20"/>
    <mergeCell ref="F20:L20"/>
    <mergeCell ref="L15:L16"/>
    <mergeCell ref="F31:G31"/>
    <mergeCell ref="C7:E7"/>
    <mergeCell ref="B15:B16"/>
    <mergeCell ref="C15:C16"/>
    <mergeCell ref="E15:E16"/>
    <mergeCell ref="J15:K15"/>
    <mergeCell ref="H15:I15"/>
    <mergeCell ref="F14:G16"/>
    <mergeCell ref="H14:L14"/>
    <mergeCell ref="D15:D16"/>
  </mergeCells>
  <printOptions/>
  <pageMargins left="0.1968503937007874" right="0" top="0.3937007874015748" bottom="0.5905511811023623" header="0.1968503937007874" footer="0.3937007874015748"/>
  <pageSetup fitToHeight="0" fitToWidth="1" horizontalDpi="300" verticalDpi="3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Kohoutová Marketa</cp:lastModifiedBy>
  <cp:lastPrinted>2020-07-24T05:41:56Z</cp:lastPrinted>
  <dcterms:created xsi:type="dcterms:W3CDTF">2013-01-09T12:29:21Z</dcterms:created>
  <dcterms:modified xsi:type="dcterms:W3CDTF">2023-04-11T12:35:10Z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Datum předání na PO">
    <vt:lpwstr/>
  </property>
  <property fmtid="{D5CDD505-2E9C-101B-9397-08002B2CF9AE}" pid="4" name="TaxCatchAll">
    <vt:lpwstr/>
  </property>
</Properties>
</file>