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30_VZMR Servis EPS,ERO/K vydávání/"/>
    </mc:Choice>
  </mc:AlternateContent>
  <xr:revisionPtr revIDLastSave="182" documentId="13_ncr:1_{13D98F95-D60A-4680-A1E3-CFB1D280516A}" xr6:coauthVersionLast="47" xr6:coauthVersionMax="47" xr10:uidLastSave="{172691B9-C8A7-4FF6-8EF0-6287CB8616D2}"/>
  <bookViews>
    <workbookView xWindow="-38520" yWindow="-120" windowWidth="38640" windowHeight="212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F24" i="1"/>
  <c r="G24" i="1" s="1"/>
  <c r="F25" i="1"/>
  <c r="G25" i="1" s="1"/>
  <c r="G43" i="1"/>
  <c r="B39" i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6" i="1"/>
  <c r="G26" i="1" s="1"/>
  <c r="F7" i="1"/>
  <c r="G7" i="1" s="1"/>
  <c r="D53" i="1"/>
  <c r="D69" i="1"/>
  <c r="D63" i="1"/>
  <c r="D64" i="1"/>
  <c r="D65" i="1"/>
  <c r="D66" i="1"/>
  <c r="D67" i="1"/>
  <c r="D68" i="1"/>
  <c r="D62" i="1"/>
  <c r="D54" i="1"/>
  <c r="D55" i="1"/>
  <c r="D56" i="1"/>
  <c r="D58" i="1"/>
  <c r="D59" i="1"/>
  <c r="D60" i="1"/>
  <c r="G44" i="1"/>
  <c r="G45" i="1"/>
  <c r="D70" i="1" l="1"/>
  <c r="D71" i="1" s="1"/>
  <c r="G27" i="1"/>
  <c r="G46" i="1"/>
  <c r="C75" i="1" l="1"/>
</calcChain>
</file>

<file path=xl/sharedStrings.xml><?xml version="1.0" encoding="utf-8"?>
<sst xmlns="http://schemas.openxmlformats.org/spreadsheetml/2006/main" count="75" uniqueCount="69">
  <si>
    <t>Příloha číslo 3 – Kalkulační model</t>
  </si>
  <si>
    <t>Ceny za pravidelné kontroly zařízení EPS:</t>
  </si>
  <si>
    <t>Roční kontrola provozuschopnosti EPS</t>
  </si>
  <si>
    <t>Pololetní zkouška činnosti *</t>
  </si>
  <si>
    <t>Měsíční zkouška činnosti EPS **</t>
  </si>
  <si>
    <t>Celkem bez DPH v Kč</t>
  </si>
  <si>
    <t>TF</t>
  </si>
  <si>
    <t>Koleje JIH</t>
  </si>
  <si>
    <t>Rektorát</t>
  </si>
  <si>
    <t>Kruh. Hala</t>
  </si>
  <si>
    <t>Pavilon T</t>
  </si>
  <si>
    <t>FAPPZ B</t>
  </si>
  <si>
    <t>FAPPZ F</t>
  </si>
  <si>
    <t>PEF</t>
  </si>
  <si>
    <t>CEMS I</t>
  </si>
  <si>
    <t>CEMS II</t>
  </si>
  <si>
    <t>FTZ</t>
  </si>
  <si>
    <t>Aula</t>
  </si>
  <si>
    <t>MCEV I</t>
  </si>
  <si>
    <t>MCEV II</t>
  </si>
  <si>
    <t>MCEV III</t>
  </si>
  <si>
    <t>Dřevařský pavilon</t>
  </si>
  <si>
    <t>FLD</t>
  </si>
  <si>
    <t>High Tech</t>
  </si>
  <si>
    <t>Celkem za areál (1 rok)</t>
  </si>
  <si>
    <t>* ceny u pololetních zkoušek uvést za jednu zkoušku</t>
  </si>
  <si>
    <t>** ceny u měsíčních zkoušek uvést za jednu zkoušku</t>
  </si>
  <si>
    <t>Ceny za pravidelné kontroly zařízení ERO:</t>
  </si>
  <si>
    <t>Cena roční kontroly provozuschopnosti ERO</t>
  </si>
  <si>
    <t>Cena mimozáručních a pozáručních oprav*:</t>
  </si>
  <si>
    <t>jednotky</t>
  </si>
  <si>
    <t>cena bez DPH v Kč</t>
  </si>
  <si>
    <t>koeficient pro výpočet výsledné hodnoty</t>
  </si>
  <si>
    <t>Výsledná cena</t>
  </si>
  <si>
    <t>v pracovní době (od 7:00 do 15:30)</t>
  </si>
  <si>
    <t>Kč / 1 hod</t>
  </si>
  <si>
    <t>v mimopracovní době (od 15:30 do 7:00, státní svátky, víkendy)</t>
  </si>
  <si>
    <t>cena za výjezd na ČZU</t>
  </si>
  <si>
    <t>Kč / 1 výjezd</t>
  </si>
  <si>
    <t>Celkem za mimozáruční a pozáruční opravy (1 rok)</t>
  </si>
  <si>
    <t>* Cena za práci je stanovena na základě hodinových sazeb, náklady na dopravu jako cena za výjezd</t>
  </si>
  <si>
    <t>Cena všech instalovaných prvků*:</t>
  </si>
  <si>
    <t>Pořizovací cena prvků (Kč/ 1 ks)</t>
  </si>
  <si>
    <t>Počet prvků (Ks)</t>
  </si>
  <si>
    <t>Cena celkem bez DPH</t>
  </si>
  <si>
    <t>ESSER</t>
  </si>
  <si>
    <t>O - hlásič</t>
  </si>
  <si>
    <t>Termodif. hlásič</t>
  </si>
  <si>
    <t>Termomax. Hlásič</t>
  </si>
  <si>
    <t>Tlačítkový hlásič</t>
  </si>
  <si>
    <t>O2T - hlásič</t>
  </si>
  <si>
    <t>OT - hlásič</t>
  </si>
  <si>
    <t>OTG - hlásič</t>
  </si>
  <si>
    <t>Koppler</t>
  </si>
  <si>
    <t>ZETTLER</t>
  </si>
  <si>
    <t>Autom. hlásič 801 H</t>
  </si>
  <si>
    <t>Autom. hlásič 801 PH</t>
  </si>
  <si>
    <t>Autom. hlásič 813 P</t>
  </si>
  <si>
    <t>Autom. hlásič 830 H</t>
  </si>
  <si>
    <t>Autom. hlásič 830 P</t>
  </si>
  <si>
    <t>Autom. hlásič 830 PH</t>
  </si>
  <si>
    <t xml:space="preserve">Neautom. Hlásič DI N 820 </t>
  </si>
  <si>
    <t>Koppler MI O800</t>
  </si>
  <si>
    <t>Celkem</t>
  </si>
  <si>
    <t>Celkem po vynásobení koeficientem 0,01 pro hodnocení</t>
  </si>
  <si>
    <t>* Pro případ, že je prvek poškozen jinak než běžným opotřebením anebo stárnutím a je nutné ho vyměnit na náklady odběratele</t>
  </si>
  <si>
    <t>Celková nabídková cena bez DPH</t>
  </si>
  <si>
    <t>Kolej G</t>
  </si>
  <si>
    <t>LIB (Knihovna)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</si>
</sst>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3" xfId="0" applyBorder="1"/>
    <xf numFmtId="0" fontId="0" fillId="2" borderId="3" xfId="0" applyFill="1" applyBorder="1"/>
    <xf numFmtId="0" fontId="0" fillId="0" borderId="2" xfId="0" applyBorder="1"/>
    <xf numFmtId="0" fontId="0" fillId="2" borderId="2" xfId="0" applyFill="1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 vertic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ill="1" applyBorder="1"/>
    <xf numFmtId="0" fontId="0" fillId="0" borderId="3" xfId="0" applyBorder="1" applyAlignment="1">
      <alignment wrapText="1"/>
    </xf>
    <xf numFmtId="0" fontId="0" fillId="0" borderId="17" xfId="0" applyBorder="1"/>
    <xf numFmtId="0" fontId="0" fillId="2" borderId="14" xfId="0" applyFill="1" applyBorder="1"/>
    <xf numFmtId="0" fontId="0" fillId="0" borderId="18" xfId="0" applyBorder="1"/>
    <xf numFmtId="0" fontId="0" fillId="2" borderId="18" xfId="0" applyFill="1" applyBorder="1"/>
    <xf numFmtId="0" fontId="0" fillId="0" borderId="19" xfId="0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12" xfId="0" applyBorder="1"/>
    <xf numFmtId="0" fontId="0" fillId="0" borderId="5" xfId="0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1" fillId="0" borderId="1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5"/>
  <sheetViews>
    <sheetView tabSelected="1" topLeftCell="A35" workbookViewId="0">
      <selection activeCell="E7" sqref="E7"/>
    </sheetView>
  </sheetViews>
  <sheetFormatPr defaultRowHeight="14.4" x14ac:dyDescent="0.3"/>
  <cols>
    <col min="1" max="1" width="23.6640625" customWidth="1"/>
    <col min="2" max="2" width="19" customWidth="1"/>
    <col min="3" max="3" width="11.6640625" customWidth="1"/>
    <col min="4" max="4" width="12.109375" customWidth="1"/>
    <col min="5" max="5" width="12.5546875" customWidth="1"/>
    <col min="6" max="6" width="11.109375" customWidth="1"/>
    <col min="7" max="7" width="15.44140625" customWidth="1"/>
  </cols>
  <sheetData>
    <row r="2" spans="1:7" ht="15.6" x14ac:dyDescent="0.3">
      <c r="A2" s="1" t="s">
        <v>0</v>
      </c>
    </row>
    <row r="3" spans="1:7" ht="15.6" x14ac:dyDescent="0.3">
      <c r="A3" s="1"/>
    </row>
    <row r="4" spans="1:7" ht="15.6" x14ac:dyDescent="0.3">
      <c r="A4" s="2" t="s">
        <v>1</v>
      </c>
    </row>
    <row r="6" spans="1:7" ht="43.8" thickBot="1" x14ac:dyDescent="0.35">
      <c r="A6" s="3"/>
      <c r="B6" s="41" t="s">
        <v>2</v>
      </c>
      <c r="C6" s="54" t="s">
        <v>3</v>
      </c>
      <c r="D6" s="54"/>
      <c r="E6" s="54" t="s">
        <v>4</v>
      </c>
      <c r="F6" s="54"/>
      <c r="G6" s="41" t="s">
        <v>5</v>
      </c>
    </row>
    <row r="7" spans="1:7" x14ac:dyDescent="0.3">
      <c r="A7" s="12" t="s">
        <v>6</v>
      </c>
      <c r="B7" s="26"/>
      <c r="C7" s="60"/>
      <c r="D7" s="60"/>
      <c r="E7" s="29"/>
      <c r="F7" s="24">
        <f>10*E7</f>
        <v>0</v>
      </c>
      <c r="G7" s="3">
        <f>B7+C7+F7</f>
        <v>0</v>
      </c>
    </row>
    <row r="8" spans="1:7" x14ac:dyDescent="0.3">
      <c r="A8" s="12" t="s">
        <v>7</v>
      </c>
      <c r="B8" s="17"/>
      <c r="C8" s="61"/>
      <c r="D8" s="61"/>
      <c r="E8" s="5"/>
      <c r="F8" s="24">
        <f t="shared" ref="F8:F26" si="0">10*E8</f>
        <v>0</v>
      </c>
      <c r="G8" s="3">
        <f>B8+C8+F8</f>
        <v>0</v>
      </c>
    </row>
    <row r="9" spans="1:7" x14ac:dyDescent="0.3">
      <c r="A9" s="12" t="s">
        <v>8</v>
      </c>
      <c r="B9" s="17"/>
      <c r="C9" s="61"/>
      <c r="D9" s="61"/>
      <c r="E9" s="5"/>
      <c r="F9" s="24">
        <f t="shared" si="0"/>
        <v>0</v>
      </c>
      <c r="G9" s="3">
        <f t="shared" ref="G9:G26" si="1">B9+C9+F9</f>
        <v>0</v>
      </c>
    </row>
    <row r="10" spans="1:7" x14ac:dyDescent="0.3">
      <c r="A10" s="12" t="s">
        <v>9</v>
      </c>
      <c r="B10" s="17"/>
      <c r="C10" s="61"/>
      <c r="D10" s="61"/>
      <c r="E10" s="5"/>
      <c r="F10" s="24">
        <f t="shared" si="0"/>
        <v>0</v>
      </c>
      <c r="G10" s="3">
        <f t="shared" si="1"/>
        <v>0</v>
      </c>
    </row>
    <row r="11" spans="1:7" ht="15" thickBot="1" x14ac:dyDescent="0.35">
      <c r="A11" s="13" t="s">
        <v>10</v>
      </c>
      <c r="B11" s="18"/>
      <c r="C11" s="62"/>
      <c r="D11" s="62"/>
      <c r="E11" s="7"/>
      <c r="F11" s="10">
        <f t="shared" si="0"/>
        <v>0</v>
      </c>
      <c r="G11" s="10">
        <f t="shared" si="1"/>
        <v>0</v>
      </c>
    </row>
    <row r="12" spans="1:7" x14ac:dyDescent="0.3">
      <c r="A12" s="14" t="s">
        <v>11</v>
      </c>
      <c r="B12" s="16"/>
      <c r="C12" s="60"/>
      <c r="D12" s="60"/>
      <c r="E12" s="9"/>
      <c r="F12" s="24">
        <f t="shared" si="0"/>
        <v>0</v>
      </c>
      <c r="G12" s="24">
        <f t="shared" si="1"/>
        <v>0</v>
      </c>
    </row>
    <row r="13" spans="1:7" x14ac:dyDescent="0.3">
      <c r="A13" s="25" t="s">
        <v>12</v>
      </c>
      <c r="B13" s="26"/>
      <c r="C13" s="61"/>
      <c r="D13" s="61"/>
      <c r="E13" s="29"/>
      <c r="F13" s="24">
        <f t="shared" si="0"/>
        <v>0</v>
      </c>
      <c r="G13" s="3">
        <f t="shared" si="1"/>
        <v>0</v>
      </c>
    </row>
    <row r="14" spans="1:7" x14ac:dyDescent="0.3">
      <c r="A14" s="25" t="s">
        <v>13</v>
      </c>
      <c r="B14" s="26"/>
      <c r="C14" s="61"/>
      <c r="D14" s="61"/>
      <c r="E14" s="29"/>
      <c r="F14" s="24">
        <f t="shared" si="0"/>
        <v>0</v>
      </c>
      <c r="G14" s="3">
        <f t="shared" si="1"/>
        <v>0</v>
      </c>
    </row>
    <row r="15" spans="1:7" x14ac:dyDescent="0.3">
      <c r="A15" s="25" t="s">
        <v>14</v>
      </c>
      <c r="B15" s="26"/>
      <c r="C15" s="61"/>
      <c r="D15" s="61"/>
      <c r="E15" s="29"/>
      <c r="F15" s="24">
        <f t="shared" si="0"/>
        <v>0</v>
      </c>
      <c r="G15" s="3">
        <f t="shared" si="1"/>
        <v>0</v>
      </c>
    </row>
    <row r="16" spans="1:7" x14ac:dyDescent="0.3">
      <c r="A16" s="12" t="s">
        <v>15</v>
      </c>
      <c r="B16" s="17"/>
      <c r="C16" s="61"/>
      <c r="D16" s="61"/>
      <c r="E16" s="5"/>
      <c r="F16" s="24">
        <f t="shared" si="0"/>
        <v>0</v>
      </c>
      <c r="G16" s="3">
        <f t="shared" si="1"/>
        <v>0</v>
      </c>
    </row>
    <row r="17" spans="1:7" x14ac:dyDescent="0.3">
      <c r="A17" s="12" t="s">
        <v>16</v>
      </c>
      <c r="B17" s="17"/>
      <c r="C17" s="61"/>
      <c r="D17" s="61"/>
      <c r="E17" s="5"/>
      <c r="F17" s="24">
        <f t="shared" si="0"/>
        <v>0</v>
      </c>
      <c r="G17" s="3">
        <f t="shared" si="1"/>
        <v>0</v>
      </c>
    </row>
    <row r="18" spans="1:7" x14ac:dyDescent="0.3">
      <c r="A18" s="12" t="s">
        <v>17</v>
      </c>
      <c r="B18" s="17"/>
      <c r="C18" s="61"/>
      <c r="D18" s="61"/>
      <c r="E18" s="5"/>
      <c r="F18" s="24">
        <f t="shared" si="0"/>
        <v>0</v>
      </c>
      <c r="G18" s="3">
        <f t="shared" si="1"/>
        <v>0</v>
      </c>
    </row>
    <row r="19" spans="1:7" x14ac:dyDescent="0.3">
      <c r="A19" s="12" t="s">
        <v>68</v>
      </c>
      <c r="B19" s="17"/>
      <c r="C19" s="61"/>
      <c r="D19" s="61"/>
      <c r="E19" s="5"/>
      <c r="F19" s="24">
        <f t="shared" si="0"/>
        <v>0</v>
      </c>
      <c r="G19" s="3">
        <f t="shared" si="1"/>
        <v>0</v>
      </c>
    </row>
    <row r="20" spans="1:7" x14ac:dyDescent="0.3">
      <c r="A20" s="12" t="s">
        <v>18</v>
      </c>
      <c r="B20" s="17"/>
      <c r="C20" s="61"/>
      <c r="D20" s="61"/>
      <c r="E20" s="5"/>
      <c r="F20" s="24">
        <f t="shared" si="0"/>
        <v>0</v>
      </c>
      <c r="G20" s="3">
        <f t="shared" si="1"/>
        <v>0</v>
      </c>
    </row>
    <row r="21" spans="1:7" x14ac:dyDescent="0.3">
      <c r="A21" s="12" t="s">
        <v>19</v>
      </c>
      <c r="B21" s="17"/>
      <c r="C21" s="61"/>
      <c r="D21" s="61"/>
      <c r="E21" s="5"/>
      <c r="F21" s="24">
        <f t="shared" si="0"/>
        <v>0</v>
      </c>
      <c r="G21" s="3">
        <f t="shared" si="1"/>
        <v>0</v>
      </c>
    </row>
    <row r="22" spans="1:7" x14ac:dyDescent="0.3">
      <c r="A22" s="12" t="s">
        <v>20</v>
      </c>
      <c r="B22" s="17"/>
      <c r="C22" s="61"/>
      <c r="D22" s="61"/>
      <c r="E22" s="5"/>
      <c r="F22" s="24">
        <f t="shared" si="0"/>
        <v>0</v>
      </c>
      <c r="G22" s="3">
        <f t="shared" si="1"/>
        <v>0</v>
      </c>
    </row>
    <row r="23" spans="1:7" x14ac:dyDescent="0.3">
      <c r="A23" s="12" t="s">
        <v>21</v>
      </c>
      <c r="B23" s="17"/>
      <c r="C23" s="61"/>
      <c r="D23" s="61"/>
      <c r="E23" s="5"/>
      <c r="F23" s="24">
        <f t="shared" si="0"/>
        <v>0</v>
      </c>
      <c r="G23" s="3">
        <f t="shared" si="1"/>
        <v>0</v>
      </c>
    </row>
    <row r="24" spans="1:7" x14ac:dyDescent="0.3">
      <c r="A24" s="42" t="s">
        <v>22</v>
      </c>
      <c r="B24" s="17"/>
      <c r="C24" s="61"/>
      <c r="D24" s="61"/>
      <c r="E24" s="5"/>
      <c r="F24" s="24">
        <f t="shared" si="0"/>
        <v>0</v>
      </c>
      <c r="G24" s="3">
        <f>B24+C24+F24</f>
        <v>0</v>
      </c>
    </row>
    <row r="25" spans="1:7" x14ac:dyDescent="0.3">
      <c r="A25" s="42" t="s">
        <v>23</v>
      </c>
      <c r="B25" s="18"/>
      <c r="C25" s="63"/>
      <c r="D25" s="64"/>
      <c r="E25" s="7"/>
      <c r="F25" s="24">
        <f t="shared" si="0"/>
        <v>0</v>
      </c>
      <c r="G25" s="3">
        <f>B25+C25+F25</f>
        <v>0</v>
      </c>
    </row>
    <row r="26" spans="1:7" ht="15" thickBot="1" x14ac:dyDescent="0.35">
      <c r="A26" s="43" t="s">
        <v>67</v>
      </c>
      <c r="B26" s="19"/>
      <c r="C26" s="62"/>
      <c r="D26" s="62"/>
      <c r="E26" s="11"/>
      <c r="F26" s="24">
        <f t="shared" si="0"/>
        <v>0</v>
      </c>
      <c r="G26" s="3">
        <f t="shared" si="1"/>
        <v>0</v>
      </c>
    </row>
    <row r="27" spans="1:7" x14ac:dyDescent="0.3">
      <c r="A27" s="45" t="s">
        <v>24</v>
      </c>
      <c r="B27" s="45"/>
      <c r="C27" s="55"/>
      <c r="D27" s="55"/>
      <c r="E27" s="45"/>
      <c r="F27" s="45"/>
      <c r="G27" s="8">
        <f>SUM(G7:G26)</f>
        <v>0</v>
      </c>
    </row>
    <row r="29" spans="1:7" x14ac:dyDescent="0.3">
      <c r="A29" t="s">
        <v>25</v>
      </c>
    </row>
    <row r="30" spans="1:7" x14ac:dyDescent="0.3">
      <c r="A30" t="s">
        <v>26</v>
      </c>
    </row>
    <row r="32" spans="1:7" ht="15.6" x14ac:dyDescent="0.3">
      <c r="A32" s="2" t="s">
        <v>27</v>
      </c>
    </row>
    <row r="34" spans="1:7" ht="43.2" x14ac:dyDescent="0.3">
      <c r="A34" s="3"/>
      <c r="B34" s="4" t="s">
        <v>28</v>
      </c>
    </row>
    <row r="35" spans="1:7" x14ac:dyDescent="0.3">
      <c r="A35" s="3" t="s">
        <v>15</v>
      </c>
      <c r="B35" s="5"/>
    </row>
    <row r="36" spans="1:7" x14ac:dyDescent="0.3">
      <c r="A36" s="6" t="s">
        <v>67</v>
      </c>
      <c r="B36" s="5"/>
    </row>
    <row r="37" spans="1:7" x14ac:dyDescent="0.3">
      <c r="A37" s="3" t="s">
        <v>21</v>
      </c>
      <c r="B37" s="5"/>
    </row>
    <row r="38" spans="1:7" ht="15" thickBot="1" x14ac:dyDescent="0.35">
      <c r="A38" s="30" t="s">
        <v>16</v>
      </c>
      <c r="B38" s="31"/>
    </row>
    <row r="39" spans="1:7" x14ac:dyDescent="0.3">
      <c r="A39" s="8" t="s">
        <v>24</v>
      </c>
      <c r="B39" s="8">
        <f>SUM($B$35:$B$38)</f>
        <v>0</v>
      </c>
    </row>
    <row r="41" spans="1:7" ht="15.6" x14ac:dyDescent="0.3">
      <c r="A41" s="2" t="s">
        <v>29</v>
      </c>
    </row>
    <row r="42" spans="1:7" ht="29.4" thickBot="1" x14ac:dyDescent="0.35">
      <c r="A42" s="46"/>
      <c r="B42" s="47"/>
      <c r="C42" s="20" t="s">
        <v>30</v>
      </c>
      <c r="D42" s="15" t="s">
        <v>31</v>
      </c>
      <c r="E42" s="59" t="s">
        <v>32</v>
      </c>
      <c r="F42" s="59"/>
      <c r="G42" s="20" t="s">
        <v>33</v>
      </c>
    </row>
    <row r="43" spans="1:7" x14ac:dyDescent="0.3">
      <c r="A43" s="56" t="s">
        <v>34</v>
      </c>
      <c r="B43" s="46"/>
      <c r="C43" s="21" t="s">
        <v>35</v>
      </c>
      <c r="D43" s="9"/>
      <c r="E43" s="45">
        <v>300</v>
      </c>
      <c r="F43" s="45"/>
      <c r="G43" s="8">
        <f>E43*D43</f>
        <v>0</v>
      </c>
    </row>
    <row r="44" spans="1:7" x14ac:dyDescent="0.3">
      <c r="A44" s="57" t="s">
        <v>36</v>
      </c>
      <c r="B44" s="58"/>
      <c r="C44" s="22" t="s">
        <v>35</v>
      </c>
      <c r="D44" s="5"/>
      <c r="E44" s="56">
        <v>30</v>
      </c>
      <c r="F44" s="56"/>
      <c r="G44" s="3">
        <f t="shared" ref="G44:G45" si="2">E44*D44</f>
        <v>0</v>
      </c>
    </row>
    <row r="45" spans="1:7" ht="30" customHeight="1" thickBot="1" x14ac:dyDescent="0.35">
      <c r="A45" s="51" t="s">
        <v>37</v>
      </c>
      <c r="B45" s="52"/>
      <c r="C45" s="23" t="s">
        <v>38</v>
      </c>
      <c r="D45" s="11"/>
      <c r="E45" s="53">
        <v>50</v>
      </c>
      <c r="F45" s="53"/>
      <c r="G45" s="10">
        <f t="shared" si="2"/>
        <v>0</v>
      </c>
    </row>
    <row r="46" spans="1:7" x14ac:dyDescent="0.3">
      <c r="A46" s="45" t="s">
        <v>39</v>
      </c>
      <c r="B46" s="45"/>
      <c r="C46" s="45"/>
      <c r="D46" s="45"/>
      <c r="E46" s="45"/>
      <c r="F46" s="45"/>
      <c r="G46" s="8">
        <f>G45+G44+G43</f>
        <v>0</v>
      </c>
    </row>
    <row r="48" spans="1:7" x14ac:dyDescent="0.3">
      <c r="A48" t="s">
        <v>40</v>
      </c>
    </row>
    <row r="50" spans="1:4" ht="15.6" x14ac:dyDescent="0.3">
      <c r="A50" s="2" t="s">
        <v>41</v>
      </c>
    </row>
    <row r="51" spans="1:4" ht="29.4" thickBot="1" x14ac:dyDescent="0.35">
      <c r="A51" s="6"/>
      <c r="B51" s="27" t="s">
        <v>42</v>
      </c>
      <c r="C51" s="27" t="s">
        <v>43</v>
      </c>
      <c r="D51" s="27" t="s">
        <v>44</v>
      </c>
    </row>
    <row r="52" spans="1:4" ht="15" thickBot="1" x14ac:dyDescent="0.35">
      <c r="A52" s="48" t="s">
        <v>45</v>
      </c>
      <c r="B52" s="48"/>
      <c r="C52" s="48"/>
      <c r="D52" s="48"/>
    </row>
    <row r="53" spans="1:4" x14ac:dyDescent="0.3">
      <c r="A53" s="25" t="s">
        <v>46</v>
      </c>
      <c r="B53" s="26"/>
      <c r="C53" s="33">
        <v>2580</v>
      </c>
      <c r="D53" s="24">
        <f>B53*C53</f>
        <v>0</v>
      </c>
    </row>
    <row r="54" spans="1:4" x14ac:dyDescent="0.3">
      <c r="A54" s="12" t="s">
        <v>47</v>
      </c>
      <c r="B54" s="17"/>
      <c r="C54" s="34">
        <v>81</v>
      </c>
      <c r="D54" s="24">
        <f t="shared" ref="D54:D60" si="3">B54*C54</f>
        <v>0</v>
      </c>
    </row>
    <row r="55" spans="1:4" x14ac:dyDescent="0.3">
      <c r="A55" s="12" t="s">
        <v>48</v>
      </c>
      <c r="B55" s="17"/>
      <c r="C55" s="34">
        <v>16</v>
      </c>
      <c r="D55" s="24">
        <f t="shared" si="3"/>
        <v>0</v>
      </c>
    </row>
    <row r="56" spans="1:4" x14ac:dyDescent="0.3">
      <c r="A56" s="32" t="s">
        <v>49</v>
      </c>
      <c r="B56" s="17"/>
      <c r="C56" s="34">
        <v>435</v>
      </c>
      <c r="D56" s="24">
        <f t="shared" si="3"/>
        <v>0</v>
      </c>
    </row>
    <row r="57" spans="1:4" x14ac:dyDescent="0.3">
      <c r="A57" s="12" t="s">
        <v>50</v>
      </c>
      <c r="B57" s="17"/>
      <c r="C57" s="34">
        <v>108</v>
      </c>
      <c r="D57" s="24">
        <f>B57*C57</f>
        <v>0</v>
      </c>
    </row>
    <row r="58" spans="1:4" x14ac:dyDescent="0.3">
      <c r="A58" s="12" t="s">
        <v>51</v>
      </c>
      <c r="B58" s="17"/>
      <c r="C58" s="34">
        <v>1063</v>
      </c>
      <c r="D58" s="24">
        <f t="shared" si="3"/>
        <v>0</v>
      </c>
    </row>
    <row r="59" spans="1:4" x14ac:dyDescent="0.3">
      <c r="A59" s="12" t="s">
        <v>52</v>
      </c>
      <c r="B59" s="17"/>
      <c r="C59" s="34">
        <v>61</v>
      </c>
      <c r="D59" s="24">
        <f t="shared" si="3"/>
        <v>0</v>
      </c>
    </row>
    <row r="60" spans="1:4" ht="15" thickBot="1" x14ac:dyDescent="0.35">
      <c r="A60" s="13" t="s">
        <v>53</v>
      </c>
      <c r="B60" s="18"/>
      <c r="C60" s="35">
        <v>180</v>
      </c>
      <c r="D60" s="24">
        <f t="shared" si="3"/>
        <v>0</v>
      </c>
    </row>
    <row r="61" spans="1:4" ht="15" thickBot="1" x14ac:dyDescent="0.35">
      <c r="A61" s="48" t="s">
        <v>54</v>
      </c>
      <c r="B61" s="48"/>
      <c r="C61" s="48"/>
      <c r="D61" s="48"/>
    </row>
    <row r="62" spans="1:4" x14ac:dyDescent="0.3">
      <c r="A62" s="36" t="s">
        <v>55</v>
      </c>
      <c r="B62" s="26"/>
      <c r="C62" s="38">
        <v>9</v>
      </c>
      <c r="D62" s="24">
        <f>B62*C62</f>
        <v>0</v>
      </c>
    </row>
    <row r="63" spans="1:4" x14ac:dyDescent="0.3">
      <c r="A63" s="36" t="s">
        <v>56</v>
      </c>
      <c r="B63" s="17"/>
      <c r="C63" s="38">
        <v>50</v>
      </c>
      <c r="D63" s="24">
        <f t="shared" ref="D63:D69" si="4">B63*C63</f>
        <v>0</v>
      </c>
    </row>
    <row r="64" spans="1:4" x14ac:dyDescent="0.3">
      <c r="A64" s="36" t="s">
        <v>57</v>
      </c>
      <c r="B64" s="17"/>
      <c r="C64" s="38">
        <v>0</v>
      </c>
      <c r="D64" s="24">
        <f t="shared" si="4"/>
        <v>0</v>
      </c>
    </row>
    <row r="65" spans="1:4" x14ac:dyDescent="0.3">
      <c r="A65" s="36" t="s">
        <v>58</v>
      </c>
      <c r="B65" s="17"/>
      <c r="C65" s="38">
        <v>22</v>
      </c>
      <c r="D65" s="24">
        <f t="shared" si="4"/>
        <v>0</v>
      </c>
    </row>
    <row r="66" spans="1:4" x14ac:dyDescent="0.3">
      <c r="A66" s="36" t="s">
        <v>59</v>
      </c>
      <c r="B66" s="17"/>
      <c r="C66" s="38">
        <v>160</v>
      </c>
      <c r="D66" s="24">
        <f t="shared" si="4"/>
        <v>0</v>
      </c>
    </row>
    <row r="67" spans="1:4" x14ac:dyDescent="0.3">
      <c r="A67" s="36" t="s">
        <v>60</v>
      </c>
      <c r="B67" s="17"/>
      <c r="C67" s="38">
        <v>128</v>
      </c>
      <c r="D67" s="24">
        <f t="shared" si="4"/>
        <v>0</v>
      </c>
    </row>
    <row r="68" spans="1:4" x14ac:dyDescent="0.3">
      <c r="A68" s="36" t="s">
        <v>61</v>
      </c>
      <c r="B68" s="17"/>
      <c r="C68" s="38">
        <v>116</v>
      </c>
      <c r="D68" s="24">
        <f t="shared" si="4"/>
        <v>0</v>
      </c>
    </row>
    <row r="69" spans="1:4" ht="15" thickBot="1" x14ac:dyDescent="0.35">
      <c r="A69" s="37" t="s">
        <v>62</v>
      </c>
      <c r="B69" s="19"/>
      <c r="C69" s="39">
        <v>9</v>
      </c>
      <c r="D69" s="40">
        <f t="shared" si="4"/>
        <v>0</v>
      </c>
    </row>
    <row r="70" spans="1:4" x14ac:dyDescent="0.3">
      <c r="A70" s="49" t="s">
        <v>63</v>
      </c>
      <c r="B70" s="50"/>
      <c r="C70" s="50"/>
      <c r="D70" s="24">
        <f>SUM(D62:D69)+SUM(D53:D60)</f>
        <v>0</v>
      </c>
    </row>
    <row r="71" spans="1:4" x14ac:dyDescent="0.3">
      <c r="A71" s="49" t="s">
        <v>64</v>
      </c>
      <c r="B71" s="49"/>
      <c r="C71" s="49"/>
      <c r="D71" s="3">
        <f>D70*0.01</f>
        <v>0</v>
      </c>
    </row>
    <row r="73" spans="1:4" x14ac:dyDescent="0.3">
      <c r="A73" t="s">
        <v>65</v>
      </c>
    </row>
    <row r="74" spans="1:4" ht="15" thickBot="1" x14ac:dyDescent="0.35"/>
    <row r="75" spans="1:4" ht="15" thickBot="1" x14ac:dyDescent="0.35">
      <c r="A75" s="44" t="s">
        <v>66</v>
      </c>
      <c r="B75" s="44"/>
      <c r="C75" s="28">
        <f>D71+G46+B39+G27</f>
        <v>0</v>
      </c>
    </row>
  </sheetData>
  <sheetProtection algorithmName="SHA-512" hashValue="4bDFEfdnys33KUeVr8WMeU99zk1QA8RuMVzyi/KGYFYivlqQihaE7jaUiCfb1Uj4EwfJxn+8xLoxUCnAKkDpwA==" saltValue="4aN273NWrtDdIiL0lD0gNw==" spinCount="100000" sheet="1" objects="1" scenarios="1" formatCells="0" formatColumns="0" formatRows="0"/>
  <protectedRanges>
    <protectedRange sqref="B62:B69" name="Oblast5"/>
    <protectedRange sqref="D43:D45" name="Oblast3"/>
    <protectedRange sqref="B7:E26" name="Oblast1"/>
    <protectedRange sqref="B35:B38" name="Oblast2"/>
    <protectedRange sqref="B53:B60" name="Oblast4"/>
  </protectedRanges>
  <mergeCells count="37">
    <mergeCell ref="C25:D25"/>
    <mergeCell ref="C26:D26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6:D6"/>
    <mergeCell ref="E6:F6"/>
    <mergeCell ref="A27:F27"/>
    <mergeCell ref="A43:B43"/>
    <mergeCell ref="A44:B44"/>
    <mergeCell ref="E42:F42"/>
    <mergeCell ref="E43:F43"/>
    <mergeCell ref="E44:F44"/>
    <mergeCell ref="C7:D7"/>
    <mergeCell ref="C8:D8"/>
    <mergeCell ref="C9:D9"/>
    <mergeCell ref="C10:D10"/>
    <mergeCell ref="C11:D11"/>
    <mergeCell ref="C12:D12"/>
    <mergeCell ref="C13:D13"/>
    <mergeCell ref="C14:D14"/>
    <mergeCell ref="A75:B75"/>
    <mergeCell ref="A46:F46"/>
    <mergeCell ref="A42:B42"/>
    <mergeCell ref="A52:D52"/>
    <mergeCell ref="A61:D61"/>
    <mergeCell ref="A70:C70"/>
    <mergeCell ref="A71:C71"/>
    <mergeCell ref="A45:B45"/>
    <mergeCell ref="E45:F45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6FAB63-B04B-45BA-AC7F-3F0EEE449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6144B-30E3-4AEE-AE33-1067CF0802DA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35E9A69E-54CD-4D4B-AF5A-B0D79029DA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ČZU v Praze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Kohoutová Marketa</cp:lastModifiedBy>
  <cp:revision/>
  <dcterms:created xsi:type="dcterms:W3CDTF">2019-11-18T07:14:08Z</dcterms:created>
  <dcterms:modified xsi:type="dcterms:W3CDTF">2024-10-21T13:25:34Z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0x010100A895D90C0719904C957A8E86E6A84F66</vt:lpwstr>
  </property>
  <property fmtid="{D5CDD505-2E9C-101B-9397-08002B2CF9AE}" pid="3" name="MediaServiceImageTags">
    <vt:lpwstr/>
  </property>
  <property fmtid="{D5CDD505-2E9C-101B-9397-08002B2CF9AE}" pid="4" name="Order">
    <vt:r8>10700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