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uel\Downloads\"/>
    </mc:Choice>
  </mc:AlternateContent>
  <xr:revisionPtr revIDLastSave="0" documentId="13_ncr:1_{BAC0AE0A-B6C3-4C2F-B997-8B8DAF85EC78}" xr6:coauthVersionLast="47" xr6:coauthVersionMax="47" xr10:uidLastSave="{00000000-0000-0000-0000-000000000000}"/>
  <bookViews>
    <workbookView xWindow="5535" yWindow="2520" windowWidth="28470" windowHeight="18270" tabRatio="500" xr2:uid="{2E56550D-8BED-4DA5-936F-F477CA460A7A}"/>
  </bookViews>
  <sheets>
    <sheet name="Nábytek" sheetId="1" r:id="rId1"/>
    <sheet name="Laboratorní nábytek" sheetId="2" r:id="rId2"/>
  </sheets>
  <definedNames>
    <definedName name="_xlnm._FilterDatabase" localSheetId="1">'Laboratorní nábytek'!$A$2:$L$23</definedName>
    <definedName name="_xlnm._FilterDatabase" localSheetId="0">Nábytek!$A$2:$L$15</definedName>
    <definedName name="_xlnm.Print_Titles" localSheetId="1">'Laboratorní nábytek'!$1:$2</definedName>
    <definedName name="_xlnm.Print_Titles" localSheetId="0">Nábytek!$1:$2</definedName>
    <definedName name="_xlnm.Print_Area" localSheetId="1">'Laboratorní nábytek'!$A$1:$L$23</definedName>
    <definedName name="_xlnm.Print_Area" localSheetId="0">Nábytek!$A$1:$K$22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2" l="1"/>
  <c r="J13" i="2"/>
  <c r="J10" i="2"/>
  <c r="L13" i="2"/>
  <c r="L14" i="2"/>
  <c r="L6" i="2"/>
  <c r="L10" i="2"/>
  <c r="L16" i="2"/>
  <c r="J6" i="2"/>
  <c r="J8" i="2"/>
  <c r="J12" i="2"/>
  <c r="J14" i="2"/>
  <c r="J16" i="2"/>
  <c r="L8" i="2"/>
  <c r="L9" i="2"/>
  <c r="L12" i="2"/>
  <c r="L17" i="2"/>
  <c r="L18" i="2"/>
  <c r="L19" i="2"/>
  <c r="J19" i="2"/>
  <c r="J18" i="2"/>
  <c r="J17" i="2"/>
  <c r="L4" i="2"/>
  <c r="J4" i="2"/>
  <c r="L3" i="2"/>
  <c r="J3" i="2"/>
  <c r="I4" i="1"/>
  <c r="I5" i="1"/>
  <c r="I7" i="1"/>
  <c r="I8" i="1"/>
  <c r="I10" i="1"/>
  <c r="I11" i="1"/>
  <c r="I12" i="1"/>
  <c r="I13" i="1"/>
  <c r="I14" i="1"/>
  <c r="I15" i="1"/>
  <c r="I16" i="1"/>
  <c r="I17" i="1"/>
  <c r="I18" i="1"/>
  <c r="K4" i="1"/>
  <c r="K5" i="1"/>
  <c r="K7" i="1"/>
  <c r="K8" i="1"/>
  <c r="K9" i="1"/>
  <c r="K10" i="1"/>
  <c r="K11" i="1"/>
  <c r="K12" i="1"/>
  <c r="K13" i="1"/>
  <c r="K14" i="1"/>
  <c r="K15" i="1"/>
  <c r="K16" i="1"/>
  <c r="K17" i="1"/>
  <c r="K18" i="1"/>
  <c r="L21" i="2" l="1"/>
  <c r="I19" i="1"/>
  <c r="J20" i="2"/>
  <c r="K20" i="1"/>
  <c r="K22" i="1" s="1"/>
  <c r="L23" i="2" l="1"/>
</calcChain>
</file>

<file path=xl/sharedStrings.xml><?xml version="1.0" encoding="utf-8"?>
<sst xmlns="http://schemas.openxmlformats.org/spreadsheetml/2006/main" count="184" uniqueCount="126">
  <si>
    <r>
      <t xml:space="preserve">recirkulační (bezodtahová) s uhlíkovým filtrem </t>
    </r>
    <r>
      <rPr>
        <sz val="10"/>
        <rFont val="Calibri"/>
        <family val="2"/>
        <charset val="238"/>
      </rPr>
      <t xml:space="preserve">
v souladu s normou NF X15-211 - Laboratory equipment - Recirculatory filtration fume cupboard - General, classification, requirements
 2x prosklené dveře (polykarbonát) uzamykatelné
dělená na 4 úložné sekce ( sloupce )
celková skladovací kapacita - min. 260 litrů
počet perforovaných, výškově stavitelných polic v jedné sekci - 5 ks
celkem - 20 ks
počet spodních záchytných van v jedné sekci - 1 ks
celkem 4 ks
typ uhlíkového filtru - "univerzální" - organická rozouštědla / kyseliny
napájení 230V
hlučnost ventilátoru - max.50dB
perioda výměny filtru - min. 1 rok
popis dodávky:
1x skříň s policemi, záchytnými vanami a filtračním zařízením
1x předfiltr
1x uhlíkový filtr
1x alarm - výzva ke kontrole saturace uhlíkového filtru
     nasávací zařízení pro detekční trubice - kontrola saturace filtru </t>
    </r>
    <r>
      <rPr>
        <b/>
        <sz val="10"/>
        <rFont val="Calibri"/>
        <family val="2"/>
        <charset val="238"/>
      </rPr>
      <t xml:space="preserve">- </t>
    </r>
    <r>
      <rPr>
        <b/>
        <u/>
        <sz val="10"/>
        <rFont val="Calibri"/>
        <family val="2"/>
        <charset val="238"/>
      </rPr>
      <t xml:space="preserve">1 kus pro 2  
</t>
    </r>
    <r>
      <rPr>
        <b/>
        <sz val="10"/>
        <rFont val="Calibri"/>
        <family val="2"/>
        <charset val="238"/>
      </rPr>
      <t xml:space="preserve">     </t>
    </r>
    <r>
      <rPr>
        <b/>
        <u/>
        <sz val="10"/>
        <rFont val="Calibri"/>
        <family val="2"/>
        <charset val="238"/>
      </rPr>
      <t>skříně</t>
    </r>
    <r>
      <rPr>
        <sz val="10"/>
        <rFont val="Calibri"/>
        <family val="2"/>
        <charset val="238"/>
      </rPr>
      <t xml:space="preserve">
5x detekční trubice "organika" - kontrola saturace filtru
5x detekční trubice "kyseliny" - kontrola saturace filtru
10x arch absorbčního materiálu pro záchytné vany v soklu skříně</t>
    </r>
  </si>
  <si>
    <t>302 x 120 x 90-200</t>
  </si>
  <si>
    <r>
      <t xml:space="preserve">     police výškově stavitelná 
     zásuvka - částečný výsuv s dotahem, bočnice zásuvky kovové, 
     dno o síle 18mm
     závěsy dvířek s tlumením 
     úchytky kovové - tvar bez rizika zachycení pracovním oděvem
     rektifikační nožky plast, výška min. 75mm
pro sestavu skříněk odnimatelná soklová lišta
</t>
    </r>
    <r>
      <rPr>
        <u/>
        <sz val="10"/>
        <rFont val="Calibri"/>
        <family val="2"/>
        <charset val="238"/>
      </rPr>
      <t>mycí část stolu:</t>
    </r>
    <r>
      <rPr>
        <sz val="10"/>
        <rFont val="Calibri"/>
        <family val="2"/>
        <charset val="238"/>
      </rPr>
      <t xml:space="preserve">
2x baterie směšovací páková s aerátorem - armatura laboratorní poplastovaná
2x studená voda - armatura laboratorní poplastovaná, stojánková
2x vodní vývěva kovová poplastovaná s převlečnou maticí pro instalaci 
    na armaturu stojánkovou - studená voda
2x výlevka keramická s chemicky odolnou glazurou - vnitřní rozměr min. 
    360x360/210mm, instalace "horní" - zapuštěná do pracovní plochy
2x sifon laboratorní polypropylénový
1x pracovní plocha se zvýšeným okrajem po obvodu 600x1200mm - vysokotlaký 
     laminát chemicky odolný, síla materiálu min. 16mm
1x skříňka dvířková LEVÁ s pevným čelem 600x520/880mm
1x skříňka dvířková PRAVÁ s pevným čelem 600x520/880mm 
     laminovaná dřevotříska o síle min. 18mm
     úchytky kovové - tvar bez rizika zachycení pracovním oděvem
     rektifikační nožky plast, výška min. 75mm
pro sestavu skříněk odnimatelná soklová lišta
</t>
    </r>
    <r>
      <rPr>
        <u/>
        <sz val="10"/>
        <rFont val="Calibri"/>
        <family val="2"/>
        <charset val="238"/>
      </rPr>
      <t>barevné provedení:</t>
    </r>
    <r>
      <rPr>
        <sz val="10"/>
        <rFont val="Calibri"/>
        <family val="2"/>
        <charset val="238"/>
      </rPr>
      <t xml:space="preserve">
kovové části a police středové stěny - barva bílá
laminovaná dřevotříska - barva bílá
vysokotlaký laminát - barva světle šedá, jádro černé
sokl - odstín Antracit
úchytky - vzhled NEREZ, nebo dle požadavku uživatele</t>
    </r>
  </si>
  <si>
    <r>
      <t xml:space="preserve">stůl pro práci studentů ve stoje
</t>
    </r>
    <r>
      <rPr>
        <u/>
        <sz val="10"/>
        <rFont val="Calibri"/>
        <family val="2"/>
        <charset val="238"/>
      </rPr>
      <t>sestava:
středová část stolu:</t>
    </r>
    <r>
      <rPr>
        <sz val="10"/>
        <rFont val="Calibri"/>
        <family val="2"/>
        <charset val="238"/>
      </rPr>
      <t xml:space="preserve">
2x policová stěna kovová 1200x160/2000mm
    povrchová úprava vypalovaným epoxidovým lakem
    2x police horní, plynule výškově stavitelná o hloubce 250mm
    kovový rám, odkládací plocha vysokotlaký laminát chemicky odolný 
    o síle min.16mm
    1x police spodní, pevná o hloubce 460mm
    kovový rám, odkládací plocha vysokotlaký laminát chemicky odolný 
    o síle min.16mm
    do poli spodní police integrované LED osvětlení pracovní plochy stolu,  
    oboustranně - min. světelný tok pro jednu stranu 2x 900lm, barva světla   
    dle přání uživatele: teplá / denní / studená - bílá
    1x servisní panel policové stěny - celokovový, povrchová úprava vypalovaným  
     epoxidovým lakem
     instalace - oboustranně: 4x dvojnásobná zásuvka 230V/16A IP44, 
     2x vypínač LED osvětlení IP44
</t>
    </r>
    <r>
      <rPr>
        <u/>
        <sz val="10"/>
        <rFont val="Calibri"/>
        <family val="2"/>
        <charset val="238"/>
      </rPr>
      <t>pracovní část stolu::</t>
    </r>
    <r>
      <rPr>
        <sz val="10"/>
        <rFont val="Calibri"/>
        <family val="2"/>
        <charset val="238"/>
      </rPr>
      <t xml:space="preserve">
1x pracovní plocha 1200x1200mm - vysokotlaký laminát chemicky odolný, 
     síla materiálu min. 16mm 
1x pracovní plocha 1220x1200mm - vysokotlaký laminát chemicky odolný, 
     síla materiálu min. 16mm
</t>
    </r>
    <r>
      <rPr>
        <u/>
        <sz val="10"/>
        <rFont val="Calibri"/>
        <family val="2"/>
        <charset val="238"/>
      </rPr>
      <t>úložné skříňky:</t>
    </r>
    <r>
      <rPr>
        <sz val="10"/>
        <rFont val="Calibri"/>
        <family val="2"/>
        <charset val="238"/>
      </rPr>
      <t xml:space="preserve">
4x skříňka dvířková se zásuvkou LEVÁ 600x500/880mm - 1x police
4x skříňka dvířková se zásuvkou PRAVÁ 600x500/880mm - 1x police
     laminovaná dřevotříska o síle min. 18mm
</t>
    </r>
  </si>
  <si>
    <t>60 x 60 x 85</t>
  </si>
  <si>
    <t>myčka nádobí</t>
  </si>
  <si>
    <t>volně stojící - určena pro instalaci pod stůl 7L
- v nerezovém provedení 
- min 2 koše
- mycí programy: 160 minut, 60 minut, 90 minut, Automatický, Eco, Extra tichý,  
   Machine Care,Rychlý 30minutový, Oplachový
- ovládací funkce: Odložený start 1-24 hodin, Fáze sušení, Extra hygienický, 
   GlassCare, Vybraný program, Fáze oplachování, Sůl, Mytí, XtraPower</t>
  </si>
  <si>
    <t>deska prolamovaná se zadním lemem - nerez DIN 1.4401 (AISI 316)
výlevka lisovaná v x š / h: 40 x 40 x 25 cm, vevařená, při pravém okraji 
prac. desky
výztuhy pracovní ploch nerezové, dřevotříska se vylučuje
konstrukce svařovaná, nerez DIN 1.4301 (AISI 304), profil 4 x 4 cm
výškově stavitelná rektifikačními šrouby
1x armatura laboratorní poplastovaná, stojánková s hadičníkem - studená 
    voda
1x armatura laboratorní poplastovaná - baterie směšovací páková 
     se sprchou, vytažitelnou - na hadici
1x oční sprcha s jednou tryskou
sifon laboratorní - polypropylén
Prostor pod pracovní deskou v provedení:
 - volný prostor pro instalaci myčky pro laboratorní 
   sklo o rozměrech (šxh/v) 600x600/850mm
- skříňka dvířková pod výlevkou</t>
  </si>
  <si>
    <r>
      <t xml:space="preserve">stůl pro práci studentů ve stoje
</t>
    </r>
    <r>
      <rPr>
        <u/>
        <sz val="10"/>
        <rFont val="Calibri"/>
        <family val="2"/>
        <charset val="238"/>
      </rPr>
      <t>sestava:
středová část stolu:</t>
    </r>
    <r>
      <rPr>
        <sz val="10"/>
        <rFont val="Calibri"/>
        <family val="2"/>
        <charset val="238"/>
      </rPr>
      <t xml:space="preserve">
3x policová stěna kovová 1200x160/2000mm
    povrchová úprava vypalovaným epoxidovým lakem
    2x police horní, plynule výškově stavitelná o hloubce 250mm
    kovový rám, odkládací plocha vysokotlaký laminát chemicky odolný 
    o síle min.16mm
    1x police spodní, pevná o hloubce 460mm
    kovový rám, odkládací plocha vysokotlaký laminát chemicky odolný 
    o síle min.16mm
    do poli spodní police integrované LED osvětlení pracovní plochy stolu,  
    oboustranně - min. světelný tok pro jednu stranu 2x 900lm, barva světla   
    dle přání uživatele: teplá / denní / studená - bílá
    1x servisní panel policové stěny - celokovový, povrchová úprava vypalovaným  
         epoxidovým lakem
     instalace - oboustranně: 4x dvojnásobná zásuvka 230V/16A IP44, 
     2x vypínač LED osvětlení IP44
</t>
    </r>
    <r>
      <rPr>
        <u/>
        <sz val="10"/>
        <rFont val="Calibri"/>
        <family val="2"/>
        <charset val="238"/>
      </rPr>
      <t>pracovní část stolu::</t>
    </r>
    <r>
      <rPr>
        <sz val="10"/>
        <rFont val="Calibri"/>
        <family val="2"/>
        <charset val="238"/>
      </rPr>
      <t xml:space="preserve">
1x pracovní plocha 1200x1200mm - vysokotlaký laminát chemicky odolný, 
     síla materiálu min. 16mm
2x pracovní plocha 1220x1200mm - vysokotlaký laminát chemicky odolný, 
     síla materiálu min. 16mm
</t>
    </r>
  </si>
  <si>
    <r>
      <t>úložné skříňky:</t>
    </r>
    <r>
      <rPr>
        <sz val="10"/>
        <rFont val="Calibri"/>
        <family val="2"/>
        <charset val="238"/>
      </rPr>
      <t xml:space="preserve">
3x skříňka dvířková LEVÁ 600x500/880mm - 2x police
3x skříňka dvířková PRAVÁ 600x500/880mm - 2x police
6x skříňka 4-zásuvková
     laminovaná dřevotříska o síle min. 18mm
     police výškově stavitelná 
     zásuvka - částečný výsuv s dotahem, bočnice zásuvky kovové, 
     dno o síle 18mm
     závěsy dvířek s tlumením 
     úchytky kovové - tvar bez rizika zachycení pracovním oděvem
     rektifikační nožky plast, výška min. 75mm
pro sestavu skříněk odnimatelná soklová lišta
</t>
    </r>
    <r>
      <rPr>
        <sz val="10"/>
        <rFont val="Calibri"/>
        <family val="2"/>
        <charset val="238"/>
      </rPr>
      <t xml:space="preserve">
</t>
    </r>
    <r>
      <rPr>
        <u/>
        <sz val="10"/>
        <rFont val="Calibri"/>
        <family val="2"/>
        <charset val="238"/>
      </rPr>
      <t>barevné provedení:</t>
    </r>
    <r>
      <rPr>
        <sz val="10"/>
        <rFont val="Calibri"/>
        <family val="2"/>
        <charset val="238"/>
      </rPr>
      <t xml:space="preserve">
kovové části a police středové stěny - barva bílá
laminovaná dřevotříska - barva bílá
vysokotlaký laminát - barva světle šedá, jádro černé
sokl - odstín Antracit
úchytky - vzhled NEREZ, nebo dle požadavku uživatele</t>
    </r>
  </si>
  <si>
    <t>VODNÍ VÝVĚVY</t>
  </si>
  <si>
    <t>deska prolamovaná se zadním lemem - nerez DIN 1.4401 (AISI 316)
výlevka lisovaná v x š / h: 40 x 40 x 25 cm, vevařená, při levém okraji 
prac. desky
výztuhy pracovní ploch nerezové, dřevotříska se vylučuje
konstrukce vařená, nerez DIN 1.4301 (AISI 304), profil 4 x 4 cm
výškově stavitelná rektifikačními šrouby
1x armatura laboratorní poplastovaná, stojánková s hadičníkem - studená 
voda
1x armatura laboratorní poplastovaná - baterie směšovací páková 
se sprchou, vytažitelnou - na hadici
sifon laboratorní - polypropylén</t>
  </si>
  <si>
    <r>
      <t xml:space="preserve">stůl pro přístroje
</t>
    </r>
    <r>
      <rPr>
        <u/>
        <sz val="10"/>
        <rFont val="Calibri"/>
        <family val="2"/>
        <charset val="238"/>
      </rPr>
      <t>sestava:</t>
    </r>
    <r>
      <rPr>
        <sz val="10"/>
        <rFont val="Calibri"/>
        <family val="2"/>
        <charset val="238"/>
      </rPr>
      <t xml:space="preserve">
2x pracovní plocha 2000x600/16 vysokotlaký laminát, chemicky odolný
6x kabelová průchodka kruhová, kovová
2x konstrukce kovová 2000x550/860, ocelový profil:
     vodorovné prvky nohy (vxš): 50x30
     svislý prvek nohy (vxš): 100x30
     vnitřní výplň kovová - pod spodním okrajem výplně, směrem k podlaze,
     volný prostor 400mm (pro přístup k elektrozásuvkám ve stěně místnosti)
     4x rektifikační nožka, povrchová úprava vypalovaným epoxidovým lakem
</t>
    </r>
    <r>
      <rPr>
        <u/>
        <sz val="10"/>
        <rFont val="Calibri"/>
        <family val="2"/>
        <charset val="238"/>
      </rPr>
      <t xml:space="preserve">barevné provedení:
</t>
    </r>
    <r>
      <rPr>
        <sz val="10"/>
        <rFont val="Calibri"/>
        <family val="2"/>
        <charset val="238"/>
      </rPr>
      <t>vysokotlaký laminát - barva světle šedá, jádro černé
kovová konstrukce - RAL7038 achátová šedá
kabelové průchodky - vzhled nerez</t>
    </r>
  </si>
  <si>
    <t xml:space="preserve">
digestoř
laboratorní</t>
  </si>
  <si>
    <r>
      <t>Digestoř laboratorní</t>
    </r>
    <r>
      <rPr>
        <sz val="10"/>
        <color indexed="55"/>
        <rFont val="Calibri"/>
        <family val="2"/>
        <charset val="238"/>
      </rPr>
      <t xml:space="preserve">
celokovová, konstrukční materiál - ocelový plech o síle min.1,0mm
povrchová úprava vypalovaným epoxidovým lakem
min. rozměry pracovního prostoru š x h x v: 1940 x 665 x 1200 mm
</t>
    </r>
    <r>
      <rPr>
        <u/>
        <sz val="10"/>
        <color indexed="55"/>
        <rFont val="Calibri"/>
        <family val="2"/>
        <charset val="238"/>
      </rPr>
      <t>pracovní plocha</t>
    </r>
    <r>
      <rPr>
        <sz val="10"/>
        <color indexed="55"/>
        <rFont val="Calibri"/>
        <family val="2"/>
        <charset val="238"/>
      </rPr>
      <t xml:space="preserve"> ve výšce 900 mm nad podlahou:
kamenina (keramika) s chemicky odolnou glazurou - síla materiálu min.25mm
zvýšený okraj po obvodu
1x integrovaná vpusť kamenina (keramika) s chemicky odolnou glazurou
</t>
    </r>
    <r>
      <rPr>
        <u/>
        <sz val="10"/>
        <color indexed="55"/>
        <rFont val="Calibri"/>
        <family val="2"/>
        <charset val="238"/>
      </rPr>
      <t>čelní okno</t>
    </r>
    <r>
      <rPr>
        <sz val="10"/>
        <color indexed="55"/>
        <rFont val="Calibri"/>
        <family val="2"/>
        <charset val="238"/>
      </rPr>
      <t xml:space="preserve"> vysouvané manuálně za pomoci protizávaží
sklo okna - bezpečnostní
</t>
    </r>
    <r>
      <rPr>
        <u/>
        <sz val="10"/>
        <color indexed="55"/>
        <rFont val="Calibri"/>
        <family val="2"/>
        <charset val="238"/>
      </rPr>
      <t>hrdlo VZT odtahu</t>
    </r>
    <r>
      <rPr>
        <sz val="10"/>
        <color indexed="55"/>
        <rFont val="Calibri"/>
        <family val="2"/>
        <charset val="238"/>
      </rPr>
      <t xml:space="preserve"> - plastové - průměr 250 mm, se záchytem a odvodem kondenzátu
</t>
    </r>
    <r>
      <rPr>
        <u/>
        <sz val="10"/>
        <color indexed="55"/>
        <rFont val="Calibri"/>
        <family val="2"/>
        <charset val="238"/>
      </rPr>
      <t>Výbava:</t>
    </r>
    <r>
      <rPr>
        <sz val="10"/>
        <color indexed="55"/>
        <rFont val="Calibri"/>
        <family val="2"/>
        <charset val="238"/>
      </rPr>
      <t xml:space="preserve">
- osvětlovací LED těleso pracovního prostoru
- vypínač osvětlení
- vypínač ventilátoru
- regulátor otáček ventilátoru = ovladač frekvenčního měniče
  (frekvenční měnič není součástí dodávky laboratorní digestoře a je instalován v domovním rozvaděči)
- armatura laboratorní poplastovaná - 1x chladící voda + vyústka s hadičníkem
- 5x zásuvka 230V/16A IP44</t>
    </r>
    <r>
      <rPr>
        <sz val="10"/>
        <rFont val="Calibri"/>
        <family val="2"/>
        <charset val="238"/>
      </rPr>
      <t xml:space="preserve">
proudový chránič s jističem 16A a jistič 10A
</t>
    </r>
    <r>
      <rPr>
        <u/>
        <sz val="10"/>
        <rFont val="Calibri"/>
        <family val="2"/>
        <charset val="238"/>
      </rPr>
      <t xml:space="preserve">úložný prostor pod digestoří </t>
    </r>
    <r>
      <rPr>
        <sz val="10"/>
        <rFont val="Calibri"/>
        <family val="2"/>
        <charset val="238"/>
      </rPr>
      <t>- skladování chemikálií:
pro uložení chemikálií - odvětrávané - odsávání vzduchu připojeno na VZT 
odtah digestoře
2x skříňka s křídlovými dvířky.min.900 x 520 / 720 mm
    horní a spodní polypropylénové záchytné vany výsuvné
    skříňky odvětrávané - odsávání vzduchu připojeno na VZT 
    odtah digestoře
skříňky kovové s povrchovou úpravou vypalovaným epoxidovým lakem</t>
    </r>
  </si>
  <si>
    <r>
      <t>barevné provedení:</t>
    </r>
    <r>
      <rPr>
        <sz val="10"/>
        <color indexed="55"/>
        <rFont val="Calibri"/>
        <family val="2"/>
        <charset val="238"/>
      </rPr>
      <t xml:space="preserve">
pracovní prostor digestoře - bílá
pracovní plocha - glazura šedá 
horní díldigestoře - RAL7030 kamenná šedá
ovládací panel - RAL7038 achátová šedá
podstavec  - RAL7038 achátová šedá
skříňky pro uložení chemikálií  - RAL7038 achátová šedá
</t>
    </r>
  </si>
  <si>
    <r>
      <t xml:space="preserve">stůl pro přístroje
</t>
    </r>
    <r>
      <rPr>
        <u/>
        <sz val="10"/>
        <rFont val="Calibri"/>
        <family val="2"/>
        <charset val="238"/>
      </rPr>
      <t>sestava:</t>
    </r>
    <r>
      <rPr>
        <sz val="10"/>
        <rFont val="Calibri"/>
        <family val="2"/>
        <charset val="238"/>
      </rPr>
      <t xml:space="preserve">
1x pracovní plocha 2000x600/16 vysokotlaký laminát, chemicky odolný
3x kabelová průchodka kruhová, kovová
1x konstrukce kovová 2000x550/860, ocelový profil:
     vodorovné prvky nohy (vxš): 50x30
     svislý prvek nohy (vxš): 100x30
     vnitřní výplň kovová - pod spodním okrajem výplně, směrem k podlaze,
     volný prostor 400mm (pro přístup k elektrozásuvkám ve stěně místnosti)
     4x rektifikační nožka, povrchová úprava vypalovaným epoxidovým lakem
</t>
    </r>
    <r>
      <rPr>
        <u/>
        <sz val="10"/>
        <rFont val="Calibri"/>
        <family val="2"/>
        <charset val="238"/>
      </rPr>
      <t xml:space="preserve">barevné provedení:
</t>
    </r>
    <r>
      <rPr>
        <sz val="10"/>
        <rFont val="Calibri"/>
        <family val="2"/>
        <charset val="238"/>
      </rPr>
      <t>vysokotlaký laminát - barva světle šedá, jádro černé
kovová konstrukce - RAL7038 achátová šedá
kabelové průchodky - vzhled nerez</t>
    </r>
  </si>
  <si>
    <t>Tabulka vybavení nábytkem</t>
  </si>
  <si>
    <t>Č. položky</t>
  </si>
  <si>
    <t>Č. místnosti</t>
  </si>
  <si>
    <t>Druh nábytku</t>
  </si>
  <si>
    <t>Tvarové a designové řešení</t>
  </si>
  <si>
    <t>Závazná typologie materiálového složení a provedení – požadované parametry:</t>
  </si>
  <si>
    <t xml:space="preserve">Rozměry  (cm)
  š × hl × v </t>
  </si>
  <si>
    <t>Počet</t>
  </si>
  <si>
    <t>Jednotková cena
bez DPH
Kč</t>
  </si>
  <si>
    <t>Celková cena
bez DPH
Kč</t>
  </si>
  <si>
    <t>Jednotková cena montáž
bez DPH
Kč</t>
  </si>
  <si>
    <t>Celková cena montáž
bez DPH
Kč</t>
  </si>
  <si>
    <t>CHEMICKÁ LABORATOŘ</t>
  </si>
  <si>
    <r>
      <rPr>
        <b/>
        <sz val="11"/>
        <rFont val="Calibri"/>
        <family val="2"/>
        <charset val="238"/>
      </rPr>
      <t xml:space="preserve">stávající nábytek
</t>
    </r>
    <r>
      <rPr>
        <sz val="11"/>
        <rFont val="Calibri"/>
        <family val="2"/>
        <charset val="238"/>
      </rPr>
      <t>původní
č. 11N</t>
    </r>
  </si>
  <si>
    <t>HT004</t>
  </si>
  <si>
    <t>věšák</t>
  </si>
  <si>
    <t>Věšáková stěna - deska LTD 18 mm, po obvodu hrana ABS 2 mm, 6 kovových háčků, kotveno do stěny   Barevnost lamina - bílá</t>
  </si>
  <si>
    <t>š.100 x v.175</t>
  </si>
  <si>
    <t>1N</t>
  </si>
  <si>
    <t xml:space="preserve">skříň uzavřená, dole zásuvka </t>
  </si>
  <si>
    <t>Skříň dveřová 5OH, úhel otevření dveří 110 st, materiál LTD tl. 18 mm, naložená půda a dno tl. 25 mm je součástí konstrukce skříně. Půda, plné dveře po celém obvodu, police a dno opatřena z přední strany 2 mm hranou ABS. Skříň je smontovaná a slepená přímo ve výrobě, na vnějších plochách skříně nejsou viditelné spojovací prvky a záslepky. Skříň má rektifikaci pro vyrovnání případných nerovností podlahy pomocí kovových stavěcích šroubů ovládaných zevnitř skříně. Pohledová záda ve shodném dezénu s korpusem a dveřmi z LTD tl. 8 mm, což umožňuje stavět skříně volně do prostoru, záda jsou fixovaná v drážce. Skříň je svisle dělená příčkou, Výškovou přestavitelnost 4+4 polic s roztečí po 25 mm po celé délce vnitřku boku, ve spodní části skříně dvě zásuvky 100% výsuv na plnou hloubku skříně. Použito značkové kování firmy s doživotní zárukou, úchytky kovové s roztečí 128 mm, třícestný zámek. Barevnost lamina - půda Kronospan 0540 PE, korpus a dvířka bílá, hrana dna RAL 7016 antracit</t>
  </si>
  <si>
    <t>100x60x200</t>
  </si>
  <si>
    <r>
      <rPr>
        <b/>
        <sz val="11"/>
        <rFont val="Calibri"/>
        <family val="2"/>
        <charset val="238"/>
      </rPr>
      <t xml:space="preserve">stávající nábytek
</t>
    </r>
    <r>
      <rPr>
        <sz val="11"/>
        <rFont val="Calibri"/>
        <family val="2"/>
        <charset val="238"/>
      </rPr>
      <t>původní
č. 8N</t>
    </r>
  </si>
  <si>
    <t>HT005</t>
  </si>
  <si>
    <t>Věšáková stěna - deska LTD 18 mm, po obvodu hrana ABS 2 mm, 6 kovových háčků, kotveno do stěny  Barevnost lamina - bílá</t>
  </si>
  <si>
    <t>Katedra základního zpracování dřeva</t>
  </si>
  <si>
    <r>
      <rPr>
        <b/>
        <sz val="11"/>
        <rFont val="Calibri"/>
        <family val="2"/>
        <charset val="238"/>
      </rPr>
      <t xml:space="preserve">stávající nábytek
</t>
    </r>
    <r>
      <rPr>
        <sz val="11"/>
        <rFont val="Calibri"/>
        <family val="2"/>
        <charset val="238"/>
      </rPr>
      <t>původní
č. 2N</t>
    </r>
  </si>
  <si>
    <t>HT115</t>
  </si>
  <si>
    <t>židle pracovní</t>
  </si>
  <si>
    <t>Otočná pracovní židle na 5-ti ramenném kříži – černý nylon, synchronní mechanika s aretací v jakékoliv poloze, dynamické sezení s vynikajícími ergonomickými vlastnostmi. Skořepinová konstrukce, tedy neoddělený sedák od opěráku. Proměnný úhel mezi sedákem a opěrákem je zajištěn pomocí flexibilní konstrukce rámu a kloubových spojů. Plynový píst pro výškové nastavení, sedák i opěrák opatřen vysoce kvalitní, samonosnou síťovinou, nastavení tuhosti odporu opěráku řešené pomocí kličky pod sedákem, výškově stavitelné 3D područky s polyuretanovým povrchem, s výškovým,  předozadním a rotačním nastavením. Sedák šířka min. 500 mm, hloubka min. 460 mm. Opěrák šířka min. 500 mm, výška min. 600 mm. Nosnost min. 120 kg.  Barevnost sítě výběr z minimálně 7 barev. Složení síťoviny: 30% polyester, 70% polyester elastomer, odolnost vůči prodření min. 50 000 cyklů</t>
  </si>
  <si>
    <t xml:space="preserve">70 x 70 x 101-115
výška sedáku 44-58 </t>
  </si>
  <si>
    <r>
      <rPr>
        <b/>
        <sz val="11"/>
        <rFont val="Calibri"/>
        <family val="2"/>
        <charset val="238"/>
      </rPr>
      <t xml:space="preserve">stávající nábytek
</t>
    </r>
    <r>
      <rPr>
        <sz val="11"/>
        <rFont val="Calibri"/>
        <family val="2"/>
        <charset val="238"/>
      </rPr>
      <t>původní
č. 7N</t>
    </r>
  </si>
  <si>
    <t>stůl PC na kolečkách</t>
  </si>
  <si>
    <t xml:space="preserve">stůl na kolečkách, desky stolů jsou navrženy v materiálu LTD minimální tloušťky 25 mm, zakončené ABS hranou tloušťky minimálně 2 mm, podnoží stolu - ocelová nosná konstrukce - bude robustní celokovové čtyřnohé (nohy umístěny v rozích stolu), rámové, nohy o profilu minimálně 30*30 mm spojené kovovými luby a ve spodní části vyztužené trnožemi s povrchovou úpravou práškovou barvou, spojení kovových nohou s kovovými luby tvoří samonosnou kovovou podnož, nohy jsou vybaveny bržděnými pojezdovými koly, barevnosti podnože RAL 7016, barevnost laminátu bílá
</t>
  </si>
  <si>
    <t>60x60x75</t>
  </si>
  <si>
    <t>kovový stůl na kolečkách</t>
  </si>
  <si>
    <t xml:space="preserve">kovový stůl, desky stolů jsou navrženy v materiálu nerez minimální tloušťky 25 mm, nerezový plech tl.1 mm obaluje celou desku a je zahnutý dolů přes hranu a nikde nejsou ponechány ostré rohy,  podnoží stolu - ocelová nosná konstrukce - bude robustní celokovové čtyřnohé (nohy umístěny v rozích stolu), rámové, nohy o profilu minimálně 30*30 mm spojené kovovými luby a ve spodní části vyztužené trnožemi s povrchovou úpravou práškovou barvou, spojení kovových nohou s kovovými luby tvoří samonosnou kovovou podnož, nohy jsou vybaveny bržděnými pojezdovými koly, barevnosti podnože RAL 7016
</t>
  </si>
  <si>
    <t>100x60x75</t>
  </si>
  <si>
    <t>židle žákovská stohovatelná</t>
  </si>
  <si>
    <t xml:space="preserve">Zdravotní školní stohovatelná židle, na čtyřech nohách, skládající se z kovového rámu, samostatného kompozitního sedáku a opěráku, hmotnost max. 4 kg pro snadnou manipulaci, rám: kovový subtilní , vyrobený z vysoce kvalitní oceli – profil trubka o průměru maximálně 16 mm, povrchová úprava chrom, napojení sedáku i opěráku s kovovou konstrukcí bude bez viditelných spojovacích prvků, konstrukce zadních nohou přechází v opěrák. Sedák a opěrák ergonomicky tvarovaný (sedák příčně tvar vlny zpředu se zahnutím směrem dolů, podélně uprostřed prohnutý dolů) z vysoce kvalitního,  kompozitu polyamidu zesíleného skelným vláknem pro vysokou odolnost a pevnost, spodní část sedáku je opatřena plastovým výliskem, který zajišťuje ochranu při stohování /požadavek stohování bez doteku sedáku a rámů/, minimální stohovatelnost 15 ks židlí, nohy s kluzákem pro snadný posun po podlahové krytině, sedák je od rámu oddělen silentbloky pro snížení přenosu hluku. Subtillní zádová opěrka o výška  145 mm. Nosnost min 140 kg.  Barevnosti sedáku a opěráku výběr z min. 4 možností (bílá, černá, červená, oranžová) Minimální požadovaná záruční doba garantovaná výrobcem -5 let.
</t>
  </si>
  <si>
    <t>47 × 49 × 76
výška sedáku 45 cm</t>
  </si>
  <si>
    <r>
      <rPr>
        <b/>
        <sz val="11"/>
        <rFont val="Calibri"/>
        <family val="2"/>
        <charset val="238"/>
      </rPr>
      <t xml:space="preserve">stávající nábytek
</t>
    </r>
    <r>
      <rPr>
        <sz val="11"/>
        <rFont val="Calibri"/>
        <family val="2"/>
        <charset val="238"/>
      </rPr>
      <t>původní
č. 14N</t>
    </r>
  </si>
  <si>
    <t>regál na vzorky</t>
  </si>
  <si>
    <t>Regál s přestavnými policemi, zásuvný systém bez použití šroubů, ve sloupci 5 polic, police kovové, barva rámu a  polic pozinkováno</t>
  </si>
  <si>
    <t>126x62x200</t>
  </si>
  <si>
    <r>
      <rPr>
        <b/>
        <sz val="11"/>
        <rFont val="Calibri"/>
        <family val="2"/>
        <charset val="238"/>
      </rPr>
      <t xml:space="preserve">stávající nábytek
</t>
    </r>
    <r>
      <rPr>
        <sz val="11"/>
        <rFont val="Calibri"/>
        <family val="2"/>
        <charset val="238"/>
      </rPr>
      <t>původní
č. 15N</t>
    </r>
  </si>
  <si>
    <t>Regál s přestavnými policemi, zásuvný systém bez použití šroubů, ve sloupci 5 polic, police dřevěné, výškově přestavitelné, barva rámu a  polic pozinkováno</t>
  </si>
  <si>
    <t>90x60x180</t>
  </si>
  <si>
    <r>
      <rPr>
        <b/>
        <sz val="11"/>
        <rFont val="Calibri"/>
        <family val="2"/>
        <charset val="238"/>
      </rPr>
      <t xml:space="preserve">stávající nábytek
</t>
    </r>
    <r>
      <rPr>
        <sz val="11"/>
        <rFont val="Calibri"/>
        <family val="2"/>
        <charset val="238"/>
      </rPr>
      <t>původní
č. 16N</t>
    </r>
  </si>
  <si>
    <t>Regál s pevnými policemi, ve sloupci 5 polic, police nerezové, materiál rámu nerez</t>
  </si>
  <si>
    <t>162x88x198</t>
  </si>
  <si>
    <r>
      <rPr>
        <b/>
        <sz val="11"/>
        <rFont val="Calibri"/>
        <family val="2"/>
        <charset val="238"/>
      </rPr>
      <t xml:space="preserve">stávající nábytek
</t>
    </r>
    <r>
      <rPr>
        <sz val="11"/>
        <rFont val="Calibri"/>
        <family val="2"/>
        <charset val="238"/>
      </rPr>
      <t>původní
č. 17N</t>
    </r>
  </si>
  <si>
    <t>stůl</t>
  </si>
  <si>
    <t>Stolek, dl. 1250 mm, hl. 530 mm, výška 760 mm,  
materiál stolové desky překližka, konstrukce stolu
kovová, barva černá</t>
  </si>
  <si>
    <t>125x53x76</t>
  </si>
  <si>
    <r>
      <rPr>
        <b/>
        <sz val="11"/>
        <rFont val="Calibri"/>
        <family val="2"/>
        <charset val="238"/>
      </rPr>
      <t xml:space="preserve">stávající nábytek
</t>
    </r>
    <r>
      <rPr>
        <sz val="11"/>
        <rFont val="Calibri"/>
        <family val="2"/>
        <charset val="238"/>
      </rPr>
      <t>původní
č. 18N</t>
    </r>
  </si>
  <si>
    <t>Stolek dřevěný, dl. 800 mm, hl. 700 mm, výška 600 mm,  
materiál stolové desky laminovaná dřevotříska, barva šedá</t>
  </si>
  <si>
    <t>80x70x60</t>
  </si>
  <si>
    <t>MEZISOUČET nábytek bez DPH</t>
  </si>
  <si>
    <t>MONTÁŽ včetně instalačního materiálu - bez DPH</t>
  </si>
  <si>
    <t>DOPRAVA bez DPH</t>
  </si>
  <si>
    <t>CELKEM bez DPH</t>
  </si>
  <si>
    <t>Tabulka vybavení laboratorním nábytkem</t>
  </si>
  <si>
    <t>Č.
místnosti</t>
  </si>
  <si>
    <t>Název místnosti</t>
  </si>
  <si>
    <t>Závazná typologie materiálového složení a provedení - požadované parametry:</t>
  </si>
  <si>
    <t>Rozměry (cm)
š x hl x v</t>
  </si>
  <si>
    <r>
      <rPr>
        <b/>
        <sz val="11"/>
        <rFont val="Calibri"/>
        <family val="2"/>
        <charset val="238"/>
      </rPr>
      <t xml:space="preserve">stávající labor.
nábytek
</t>
    </r>
    <r>
      <rPr>
        <sz val="11"/>
        <rFont val="Calibri"/>
        <family val="2"/>
        <charset val="238"/>
      </rPr>
      <t>původní
č. 2L</t>
    </r>
  </si>
  <si>
    <t xml:space="preserve">
HT004</t>
  </si>
  <si>
    <t xml:space="preserve">CHEMICKÁ LABORATOŘ </t>
  </si>
  <si>
    <t>150 x 65 x 90</t>
  </si>
  <si>
    <r>
      <rPr>
        <b/>
        <sz val="11"/>
        <rFont val="Calibri"/>
        <family val="2"/>
        <charset val="238"/>
      </rPr>
      <t xml:space="preserve">stávající labor.
nábytek
</t>
    </r>
    <r>
      <rPr>
        <sz val="11"/>
        <rFont val="Calibri"/>
        <family val="2"/>
        <charset val="238"/>
      </rPr>
      <t>původní
č. 4L</t>
    </r>
  </si>
  <si>
    <t xml:space="preserve">
CHEMICKÁ LABORATOŘ </t>
  </si>
  <si>
    <t>celokovový, konstrukční materiál - ocelový zinkovaný plech o síle 0,15 cm
povrchová úprava vnějších ploch epoxipolyesterovou pryskyřicí - chemicky 
a mechanicky odolný povlak, pružný, při nárazu neoprýskává
min. rozměry pracovního prostoru š x h x v: 108 x 66,5 x 120 cm
pracovní plocha ve výšce 90 cm nad podlahou
povrchová úprava pracovního prostoru:
chemicky vysoce odolný povrch, odolnost teplotní a mechanická 
hrdlo VZT odtahu - polypropylén - průměr min. 160 cm, se záchytem a svodem kondenzátu
spodní hrana pracovního prostoru osazena aerodynamickou náběhovou lištou 
pro minimalizaci vzniku turbulencí nasávaného vzduchu unvnitř pracovního prostoru
čelní okno z bezpečnostního skla, kaleného nebo vrstveného, usazeno v kovovém rámu
rám dělený, ve spodní části 2x tabule bezpečnostního skla posuvná do stran
vertikální posuv rámu se sklem je prováděn manuálně s pomocí protizávaží
zdvih čelního proskleného rámu opatřen bezpečnostním "brzdným" systémem - nemůže dojít k nekontrolovanému pádu rámu při poruše 
mechaniky zdvihu
spodní hrana čelního proskleného rámu osazena aerodynamickou 
náběhovou lištou pro minimalizaci vzniku turbulencí nasávaného vzduchu unvnitř pracovního prostoru
výbava:
osvětlovací těleso pracovního prostoru
vypínač osvětlení
vypínač ventilátoru
1x armatura laboratorní poplastovaná - chladící voda 
ovládání vně pracovního prostoru digestoře
4x zásuvka 230V/16A IP55</t>
  </si>
  <si>
    <t>120 x 96 x 230</t>
  </si>
  <si>
    <t>1L</t>
  </si>
  <si>
    <t>stůl laboratorní</t>
  </si>
  <si>
    <t>2L</t>
  </si>
  <si>
    <t>HT004
HT005</t>
  </si>
  <si>
    <t>stůl laboratorní jednostranný</t>
  </si>
  <si>
    <t>400 x 60 x 90</t>
  </si>
  <si>
    <t>3L</t>
  </si>
  <si>
    <t>skříň na
 chemikálie</t>
  </si>
  <si>
    <t>160 x 65 x 194</t>
  </si>
  <si>
    <t>4L</t>
  </si>
  <si>
    <t>laboratorní digestoř</t>
  </si>
  <si>
    <t>210 x 93 x 250</t>
  </si>
  <si>
    <t>5L</t>
  </si>
  <si>
    <t>200 x 60 x 90</t>
  </si>
  <si>
    <t>6L</t>
  </si>
  <si>
    <t xml:space="preserve">
HT005
</t>
  </si>
  <si>
    <t>stůl s výlevkou
nerez DIN 1.4401 (AISI 316)</t>
  </si>
  <si>
    <t>7L</t>
  </si>
  <si>
    <t>364 x 120 x 90</t>
  </si>
  <si>
    <t>8L</t>
  </si>
  <si>
    <r>
      <rPr>
        <b/>
        <sz val="11"/>
        <rFont val="Calibri"/>
        <family val="2"/>
        <charset val="238"/>
      </rPr>
      <t xml:space="preserve">stávající labor.
nábytek
</t>
    </r>
    <r>
      <rPr>
        <sz val="11"/>
        <rFont val="Calibri"/>
        <family val="2"/>
        <charset val="238"/>
      </rPr>
      <t>původní
č. 5L</t>
    </r>
  </si>
  <si>
    <t xml:space="preserve">stůl pro práci vsedě
sestava:
1x stolová konstrukce základní 150 x 59 x 72 cm
1x stolová konstrukce přídavná 120 x 59 x 72 cm
1x stolová konstrukce přídavná 150 x 59 x 72 cm
2x pracovní deska 150 x 60 x 1,9+0,7 cm
1x pracovní deska 120 x 60 x 1,9+0,7 cm
1x stolová konstrukce základní 150 x 59 x 72 cm
1x pracovní deska 150 x 60 x 1,9+0,7 cm
konstrukce stolu kovová, výškově stavitelná pomocí rektifikačních šroubů:
noha tvaru "C" z extrudovaného hliníku, nebo jiného nekorodujícího kovu 
s povrchovou úpravou epoxipolyesterovou pryskyřicí - chemicky 
a mechanicky odolný povlak, pružný, při nárazu neoprýskává
konstrukce stolu uzpůsobena pro podvěsení úložných skříněk, posuvných 
po celé šířce sestavy stolu, výškově stavitelná rektifikačními šrouby
spodní, instalační prostor pro kabelové a potrubní rozvody, uzavřen 
odnimatelnými krycími panely. Možnost sejmutí bez potřeby spec. nástrojů
- ručně, uvolněním posuvné západky / západek. 
zhotoveno z ocelového plechu s povrchovou úpravou epoxipolyesterovou pryskyřicí
pracovní deska:
epoxid o síle 1,9 cm se zvýšeným okrajem po obvodu kompletu
čelní hrana s fazetou
4x kabelová průchodka nerez do pracovních desek
</t>
  </si>
  <si>
    <t>570 x 60 x 75</t>
  </si>
  <si>
    <r>
      <rPr>
        <b/>
        <sz val="11"/>
        <rFont val="Calibri"/>
        <family val="2"/>
        <charset val="238"/>
      </rPr>
      <t xml:space="preserve">stávající labor.
nábytek
</t>
    </r>
    <r>
      <rPr>
        <sz val="11"/>
        <rFont val="Calibri"/>
        <family val="2"/>
        <charset val="238"/>
      </rPr>
      <t>původní
č. 6L</t>
    </r>
  </si>
  <si>
    <t>stůl pod mikroskop</t>
  </si>
  <si>
    <t xml:space="preserve">stůl pro práci vsedě
1x stolová konstrukce základní 180 x 59 x 72 cm
1x pracovní deska 180 x 60 x 2 cm
konstrukce stolu kovová, výškově stavitelná pomocí rektifikačních šroubů:
noha tvaru "C" z extrudovaného hliníku, nebo jiného nekorodujícího kovu 
s povrchovou úpravou epoxipolyesterovou pryskyřicí - chemicky 
a mechanicky odolný povlak, pružný, při nárazu neoprýskává
konstrukce stolu uzpůsobena pro podvěsení úložných skříněk, posuvných 
po celé šířce sestavy stolu, výškově stavitelná rektifikačními šrouby
spodní, instalační prostor pro kabelové a potrubní rozvody, uzavřen 
odnimatelnými krycími panely. Možnost sejmutí bez potřeby spec. nástrojů
- ručně, uvolněním posuvné západky / západek. 
zhotoveno z ocelového plechu s povrchovou úpravou epoxipolyesterovou pryskyřicí
pracovní deska:
konglomerovaný kámen
čelní hrana s fazetou
</t>
  </si>
  <si>
    <t>180 x 60 x 75</t>
  </si>
  <si>
    <r>
      <rPr>
        <b/>
        <sz val="11"/>
        <rFont val="Calibri"/>
        <family val="2"/>
        <charset val="238"/>
      </rPr>
      <t xml:space="preserve">stávající labor.
nábytek
</t>
    </r>
    <r>
      <rPr>
        <sz val="11"/>
        <rFont val="Calibri"/>
        <family val="2"/>
        <charset val="238"/>
      </rPr>
      <t>původní
č. 8L</t>
    </r>
  </si>
  <si>
    <t xml:space="preserve">stůl laboratorní
jednostranný
</t>
  </si>
  <si>
    <t xml:space="preserve">stůl pro práci vsedě
sestava:
1x stolová konstrukce základní 120 x 59 x 72 cm
2x boční kryt kovový 16 x 1 x 72
1x pracovní deska 120 x 80 x 2 cm
konstrukce stolu kovová, výškově stavitelná pomocí rektifikačních šroubů:
noha tvaru "C" z extrudovaného hliníku, nebo jiného nekorodujícího kovu 
s povrchovou úpravou epoxipolyesterovou pryskyřicí - chemicky 
a mechanicky odolný povlak, pružný, při nárazu neoprýskává
konstrukce stolu uzpůsobena pro podvěsení úložných skříněk, posuvných 
po celé šířce sestavy stolu, výškově stavitelná rektifikačními šrouby
spodní, instalační prostor pro kabelové a potrubní rozvody, uzavřen 
odnimatelnými krycími panely. Možnost sejmutí bez potřeby spec. nástrojů
- ručně, uvolněním posuvné západky / západek. 
zhotoveno z ocelového plechu s povrchovou úpravou epoxipolyesterovou pryskyřicí
pracovní deska:
vysokotlaký laminát o síle 2 cm, chemicky odolný, homogenní materiál bez
hranění, čelní hrana s fazetou
</t>
  </si>
  <si>
    <t>120 x 80 x 75</t>
  </si>
  <si>
    <t>MEZISOUČET laboratorní nábytek bez DPH</t>
  </si>
  <si>
    <t xml:space="preserve">
stůl s výlevkou
nerez DIN 1.4401 (AISI 316)</t>
  </si>
  <si>
    <t>jističe 16 a 10A
pracovní plocha se zvýšeným okrajem po obvodu v provedení 
kamenina s chemicky odolnou glazurou - síla materiálu 30mm,
materiál homogenní v celé tloušťce - ne sendvič
1x integrovaná vpusť kameninová s chemicky odolnou glazurou
spodní úložné prostory:
pro uložení chemikálií - odvětrávané - odsávání vzduchu připojeno 
na VZT odtah laboratorního boxu (jen kyseliny/zásady)
2x skříňka 60 x 50 x 72 cm s výsuvným systémem - spodní záchytná 
polypropylénová  vana pro uložení chemikálií se vytahuje společně 
s čelem skříňky
madla kovová, široká, masivní, bez rizika zachycení se lab. personálu 
pracovním oděvem - povrchová úprava epoxi-polyesterovou pryskyřicí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</si>
</sst>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  <family val="2"/>
      <charset val="238"/>
    </font>
    <font>
      <sz val="10"/>
      <name val="Arial"/>
      <charset val="238"/>
    </font>
    <font>
      <sz val="10"/>
      <name val="Times New Roman"/>
      <family val="1"/>
      <charset val="238"/>
    </font>
    <font>
      <sz val="11"/>
      <color indexed="45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55"/>
      <name val="Calibri"/>
      <family val="2"/>
      <charset val="238"/>
    </font>
    <font>
      <sz val="10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indexed="55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Narrow"/>
      <family val="2"/>
      <charset val="238"/>
    </font>
    <font>
      <sz val="10"/>
      <name val="Calibri"/>
      <family val="2"/>
      <charset val="238"/>
    </font>
    <font>
      <sz val="10"/>
      <color indexed="55"/>
      <name val="Arial Narrow"/>
      <family val="2"/>
      <charset val="238"/>
    </font>
    <font>
      <sz val="11"/>
      <name val="Arial"/>
      <charset val="238"/>
    </font>
    <font>
      <i/>
      <sz val="11"/>
      <color indexed="55"/>
      <name val="Calibri"/>
      <family val="2"/>
      <charset val="238"/>
    </font>
    <font>
      <b/>
      <sz val="11"/>
      <name val="Arial"/>
      <charset val="238"/>
    </font>
    <font>
      <b/>
      <sz val="1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u/>
      <sz val="10"/>
      <name val="Calibri"/>
      <family val="2"/>
      <charset val="238"/>
    </font>
    <font>
      <u/>
      <sz val="10"/>
      <color indexed="55"/>
      <name val="Calibri"/>
      <family val="2"/>
      <charset val="238"/>
    </font>
    <font>
      <b/>
      <u/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39"/>
        <bgColor indexed="37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18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9" fontId="2" fillId="0" borderId="0" applyBorder="0" applyProtection="0">
      <alignment horizontal="left" wrapText="1"/>
    </xf>
  </cellStyleXfs>
  <cellXfs count="125">
    <xf numFmtId="0" fontId="0" fillId="0" borderId="0" xfId="0"/>
    <xf numFmtId="0" fontId="0" fillId="0" borderId="2" xfId="1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3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6" fillId="0" borderId="0" xfId="0" applyFont="1"/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5" fillId="0" borderId="5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4" fontId="11" fillId="0" borderId="9" xfId="1" applyNumberFormat="1" applyFont="1" applyBorder="1" applyAlignment="1" applyProtection="1">
      <alignment vertical="top" wrapText="1"/>
    </xf>
    <xf numFmtId="17" fontId="7" fillId="2" borderId="9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10" xfId="1" applyNumberFormat="1" applyFont="1" applyBorder="1" applyAlignment="1">
      <alignment horizontal="left" vertical="center"/>
    </xf>
    <xf numFmtId="0" fontId="12" fillId="0" borderId="0" xfId="1" applyNumberFormat="1" applyFont="1" applyAlignment="1"/>
    <xf numFmtId="0" fontId="17" fillId="0" borderId="0" xfId="1" applyNumberFormat="1" applyFont="1" applyAlignment="1"/>
    <xf numFmtId="0" fontId="18" fillId="0" borderId="9" xfId="1" applyNumberFormat="1" applyFont="1" applyBorder="1" applyAlignment="1">
      <alignment horizontal="center" vertical="center"/>
    </xf>
    <xf numFmtId="0" fontId="18" fillId="0" borderId="9" xfId="1" applyNumberFormat="1" applyFont="1" applyBorder="1" applyAlignment="1">
      <alignment horizontal="center" vertical="center" wrapText="1"/>
    </xf>
    <xf numFmtId="0" fontId="19" fillId="0" borderId="0" xfId="1" applyNumberFormat="1" applyFont="1" applyAlignment="1"/>
    <xf numFmtId="4" fontId="12" fillId="0" borderId="17" xfId="1" applyNumberFormat="1" applyFont="1" applyBorder="1" applyAlignment="1">
      <alignment vertical="center"/>
    </xf>
    <xf numFmtId="17" fontId="8" fillId="0" borderId="9" xfId="0" applyNumberFormat="1" applyFont="1" applyBorder="1" applyAlignment="1">
      <alignment horizontal="center" vertical="center" wrapText="1"/>
    </xf>
    <xf numFmtId="0" fontId="12" fillId="0" borderId="18" xfId="1" applyNumberFormat="1" applyFont="1" applyBorder="1" applyAlignment="1">
      <alignment horizontal="center" vertical="center"/>
    </xf>
    <xf numFmtId="0" fontId="12" fillId="0" borderId="9" xfId="1" applyNumberFormat="1" applyFont="1" applyBorder="1" applyAlignment="1">
      <alignment horizontal="center" vertical="center" wrapText="1"/>
    </xf>
    <xf numFmtId="0" fontId="19" fillId="0" borderId="19" xfId="1" applyNumberFormat="1" applyFont="1" applyBorder="1" applyAlignment="1"/>
    <xf numFmtId="0" fontId="12" fillId="0" borderId="9" xfId="1" applyNumberFormat="1" applyFont="1" applyBorder="1" applyAlignment="1">
      <alignment vertical="top" wrapText="1"/>
    </xf>
    <xf numFmtId="0" fontId="12" fillId="0" borderId="9" xfId="1" applyNumberFormat="1" applyFont="1" applyBorder="1" applyAlignment="1">
      <alignment horizontal="center" vertical="center"/>
    </xf>
    <xf numFmtId="4" fontId="12" fillId="0" borderId="9" xfId="1" applyNumberFormat="1" applyFont="1" applyBorder="1" applyAlignment="1">
      <alignment vertical="center"/>
    </xf>
    <xf numFmtId="4" fontId="12" fillId="0" borderId="19" xfId="1" applyNumberFormat="1" applyFont="1" applyBorder="1" applyAlignment="1">
      <alignment vertical="center"/>
    </xf>
    <xf numFmtId="0" fontId="12" fillId="0" borderId="10" xfId="1" applyNumberFormat="1" applyFont="1" applyBorder="1" applyAlignment="1">
      <alignment vertical="center"/>
    </xf>
    <xf numFmtId="4" fontId="4" fillId="0" borderId="19" xfId="1" applyNumberFormat="1" applyFont="1" applyBorder="1" applyAlignment="1">
      <alignment vertical="center"/>
    </xf>
    <xf numFmtId="0" fontId="12" fillId="0" borderId="10" xfId="1" applyNumberFormat="1" applyFont="1" applyBorder="1" applyAlignment="1"/>
    <xf numFmtId="4" fontId="4" fillId="0" borderId="14" xfId="1" applyNumberFormat="1" applyFont="1" applyBorder="1" applyAlignment="1">
      <alignment vertical="center"/>
    </xf>
    <xf numFmtId="0" fontId="12" fillId="0" borderId="15" xfId="1" applyNumberFormat="1" applyFont="1" applyBorder="1" applyAlignment="1">
      <alignment vertical="center"/>
    </xf>
    <xf numFmtId="4" fontId="8" fillId="0" borderId="16" xfId="1" applyNumberFormat="1" applyFont="1" applyBorder="1" applyAlignment="1">
      <alignment vertical="center"/>
    </xf>
    <xf numFmtId="0" fontId="12" fillId="0" borderId="17" xfId="1" applyNumberFormat="1" applyFont="1" applyBorder="1" applyAlignment="1"/>
    <xf numFmtId="0" fontId="19" fillId="0" borderId="9" xfId="1" applyNumberFormat="1" applyFont="1" applyBorder="1" applyAlignment="1"/>
    <xf numFmtId="0" fontId="12" fillId="0" borderId="9" xfId="1" applyNumberFormat="1" applyFont="1" applyBorder="1" applyAlignment="1">
      <alignment vertical="center" wrapText="1"/>
    </xf>
    <xf numFmtId="0" fontId="19" fillId="0" borderId="20" xfId="1" applyNumberFormat="1" applyFont="1" applyBorder="1" applyAlignment="1"/>
    <xf numFmtId="0" fontId="19" fillId="0" borderId="21" xfId="1" applyNumberFormat="1" applyFont="1" applyBorder="1" applyAlignment="1">
      <alignment horizontal="center"/>
    </xf>
    <xf numFmtId="0" fontId="12" fillId="0" borderId="11" xfId="1" applyNumberFormat="1" applyFont="1" applyBorder="1" applyAlignment="1">
      <alignment vertical="top" wrapText="1"/>
    </xf>
    <xf numFmtId="0" fontId="21" fillId="0" borderId="22" xfId="1" applyNumberFormat="1" applyFont="1" applyBorder="1" applyAlignment="1">
      <alignment vertical="top" wrapText="1"/>
    </xf>
    <xf numFmtId="0" fontId="22" fillId="0" borderId="22" xfId="1" applyNumberFormat="1" applyFont="1" applyBorder="1" applyAlignment="1">
      <alignment vertical="top" wrapText="1"/>
    </xf>
    <xf numFmtId="0" fontId="22" fillId="0" borderId="11" xfId="1" applyNumberFormat="1" applyFont="1" applyBorder="1" applyAlignment="1">
      <alignment vertical="top" wrapText="1"/>
    </xf>
    <xf numFmtId="0" fontId="12" fillId="0" borderId="22" xfId="1" applyNumberFormat="1" applyFont="1" applyBorder="1" applyAlignment="1">
      <alignment vertical="top" wrapText="1"/>
    </xf>
    <xf numFmtId="0" fontId="12" fillId="0" borderId="19" xfId="1" applyNumberFormat="1" applyFont="1" applyBorder="1" applyAlignment="1">
      <alignment horizontal="center" vertical="center" wrapText="1"/>
    </xf>
    <xf numFmtId="0" fontId="19" fillId="0" borderId="10" xfId="1" applyNumberFormat="1" applyFont="1" applyBorder="1" applyAlignment="1"/>
    <xf numFmtId="0" fontId="12" fillId="0" borderId="10" xfId="1" applyNumberFormat="1" applyFont="1" applyBorder="1" applyAlignment="1">
      <alignment vertical="top" wrapText="1"/>
    </xf>
    <xf numFmtId="0" fontId="19" fillId="0" borderId="23" xfId="1" applyNumberFormat="1" applyFont="1" applyBorder="1" applyAlignment="1"/>
    <xf numFmtId="0" fontId="12" fillId="0" borderId="24" xfId="1" applyNumberFormat="1" applyFont="1" applyBorder="1" applyAlignment="1"/>
    <xf numFmtId="0" fontId="21" fillId="0" borderId="9" xfId="1" applyNumberFormat="1" applyFont="1" applyBorder="1" applyAlignment="1">
      <alignment vertical="top" wrapText="1"/>
    </xf>
    <xf numFmtId="0" fontId="17" fillId="3" borderId="9" xfId="1" applyNumberFormat="1" applyFont="1" applyFill="1" applyBorder="1" applyAlignment="1">
      <alignment horizontal="center" vertical="center"/>
    </xf>
    <xf numFmtId="17" fontId="8" fillId="4" borderId="9" xfId="0" applyNumberFormat="1" applyFont="1" applyFill="1" applyBorder="1" applyAlignment="1">
      <alignment horizontal="center" vertical="center" wrapText="1"/>
    </xf>
    <xf numFmtId="17" fontId="4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center" vertical="top"/>
    </xf>
    <xf numFmtId="4" fontId="11" fillId="4" borderId="9" xfId="1" applyNumberFormat="1" applyFont="1" applyFill="1" applyBorder="1" applyAlignment="1" applyProtection="1">
      <alignment vertical="top" wrapText="1"/>
    </xf>
    <xf numFmtId="17" fontId="0" fillId="4" borderId="9" xfId="0" applyNumberForma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top" wrapText="1"/>
    </xf>
    <xf numFmtId="0" fontId="0" fillId="4" borderId="9" xfId="0" applyFill="1" applyBorder="1" applyAlignment="1">
      <alignment horizontal="center" vertical="top"/>
    </xf>
    <xf numFmtId="17" fontId="0" fillId="5" borderId="9" xfId="0" applyNumberForma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6" fillId="5" borderId="9" xfId="0" applyFont="1" applyFill="1" applyBorder="1" applyAlignment="1">
      <alignment horizontal="left" vertical="top" wrapText="1"/>
    </xf>
    <xf numFmtId="0" fontId="0" fillId="5" borderId="9" xfId="0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center" vertical="top"/>
    </xf>
    <xf numFmtId="4" fontId="11" fillId="5" borderId="9" xfId="1" applyNumberFormat="1" applyFont="1" applyFill="1" applyBorder="1" applyAlignment="1" applyProtection="1">
      <alignment vertical="top" wrapText="1"/>
    </xf>
    <xf numFmtId="0" fontId="0" fillId="5" borderId="9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top"/>
    </xf>
    <xf numFmtId="0" fontId="0" fillId="4" borderId="9" xfId="0" applyFill="1" applyBorder="1" applyAlignment="1">
      <alignment horizontal="center" vertical="center" wrapText="1"/>
    </xf>
    <xf numFmtId="0" fontId="0" fillId="4" borderId="0" xfId="0" applyFill="1"/>
    <xf numFmtId="0" fontId="13" fillId="5" borderId="10" xfId="0" applyFont="1" applyFill="1" applyBorder="1" applyAlignment="1">
      <alignment horizontal="center" vertical="top" wrapText="1"/>
    </xf>
    <xf numFmtId="17" fontId="0" fillId="4" borderId="11" xfId="0" applyNumberForma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6" fillId="4" borderId="11" xfId="0" applyFont="1" applyFill="1" applyBorder="1" applyAlignment="1">
      <alignment horizontal="left" vertical="top" wrapText="1"/>
    </xf>
    <xf numFmtId="0" fontId="0" fillId="4" borderId="11" xfId="0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4" fontId="11" fillId="4" borderId="11" xfId="1" applyNumberFormat="1" applyFont="1" applyFill="1" applyBorder="1" applyAlignment="1" applyProtection="1">
      <alignment vertical="top" wrapText="1"/>
    </xf>
    <xf numFmtId="0" fontId="0" fillId="5" borderId="12" xfId="1" applyNumberFormat="1" applyFont="1" applyFill="1" applyBorder="1" applyAlignment="1">
      <alignment horizontal="left" vertical="center"/>
    </xf>
    <xf numFmtId="0" fontId="0" fillId="5" borderId="0" xfId="1" applyNumberFormat="1" applyFont="1" applyFill="1" applyAlignment="1">
      <alignment horizontal="left" vertical="center"/>
    </xf>
    <xf numFmtId="0" fontId="1" fillId="5" borderId="0" xfId="1" applyNumberFormat="1" applyFont="1" applyFill="1" applyAlignment="1">
      <alignment vertical="center"/>
    </xf>
    <xf numFmtId="4" fontId="1" fillId="5" borderId="0" xfId="1" applyNumberFormat="1" applyFont="1" applyFill="1" applyAlignment="1">
      <alignment vertical="center"/>
    </xf>
    <xf numFmtId="4" fontId="14" fillId="5" borderId="13" xfId="1" applyNumberFormat="1" applyFont="1" applyFill="1" applyBorder="1" applyAlignment="1">
      <alignment vertical="center"/>
    </xf>
    <xf numFmtId="0" fontId="0" fillId="5" borderId="2" xfId="1" applyNumberFormat="1" applyFont="1" applyFill="1" applyBorder="1" applyAlignment="1">
      <alignment horizontal="left" vertical="center"/>
    </xf>
    <xf numFmtId="0" fontId="0" fillId="5" borderId="10" xfId="1" applyNumberFormat="1" applyFont="1" applyFill="1" applyBorder="1" applyAlignment="1">
      <alignment horizontal="left" vertical="center"/>
    </xf>
    <xf numFmtId="0" fontId="1" fillId="5" borderId="10" xfId="1" applyNumberFormat="1" applyFont="1" applyFill="1" applyBorder="1" applyAlignment="1">
      <alignment vertical="center"/>
    </xf>
    <xf numFmtId="4" fontId="14" fillId="5" borderId="14" xfId="1" applyNumberFormat="1" applyFont="1" applyFill="1" applyBorder="1" applyAlignment="1">
      <alignment vertical="center"/>
    </xf>
    <xf numFmtId="0" fontId="15" fillId="5" borderId="2" xfId="1" applyNumberFormat="1" applyFont="1" applyFill="1" applyBorder="1" applyAlignment="1">
      <alignment horizontal="left" vertical="center"/>
    </xf>
    <xf numFmtId="0" fontId="15" fillId="5" borderId="10" xfId="1" applyNumberFormat="1" applyFont="1" applyFill="1" applyBorder="1" applyAlignment="1">
      <alignment horizontal="left" vertical="center"/>
    </xf>
    <xf numFmtId="0" fontId="7" fillId="5" borderId="1" xfId="1" applyNumberFormat="1" applyFont="1" applyFill="1" applyBorder="1" applyAlignment="1">
      <alignment horizontal="left" vertical="center"/>
    </xf>
    <xf numFmtId="0" fontId="7" fillId="5" borderId="15" xfId="1" applyNumberFormat="1" applyFont="1" applyFill="1" applyBorder="1" applyAlignment="1">
      <alignment horizontal="left" vertical="center"/>
    </xf>
    <xf numFmtId="0" fontId="1" fillId="5" borderId="15" xfId="1" applyNumberFormat="1" applyFont="1" applyFill="1" applyBorder="1" applyAlignment="1">
      <alignment vertical="center"/>
    </xf>
    <xf numFmtId="4" fontId="16" fillId="5" borderId="16" xfId="1" applyNumberFormat="1" applyFont="1" applyFill="1" applyBorder="1" applyAlignment="1">
      <alignment vertical="center"/>
    </xf>
    <xf numFmtId="4" fontId="12" fillId="0" borderId="11" xfId="1" applyNumberFormat="1" applyFont="1" applyBorder="1" applyAlignment="1">
      <alignment horizontal="right" vertical="center"/>
    </xf>
    <xf numFmtId="4" fontId="12" fillId="0" borderId="22" xfId="1" applyNumberFormat="1" applyFont="1" applyBorder="1" applyAlignment="1">
      <alignment horizontal="right" vertical="center"/>
    </xf>
    <xf numFmtId="0" fontId="17" fillId="3" borderId="11" xfId="1" applyNumberFormat="1" applyFont="1" applyFill="1" applyBorder="1" applyAlignment="1">
      <alignment horizontal="center" vertical="center"/>
    </xf>
    <xf numFmtId="0" fontId="17" fillId="3" borderId="22" xfId="1" applyNumberFormat="1" applyFont="1" applyFill="1" applyBorder="1" applyAlignment="1">
      <alignment horizontal="center" vertical="center"/>
    </xf>
    <xf numFmtId="0" fontId="12" fillId="0" borderId="11" xfId="1" applyNumberFormat="1" applyFont="1" applyBorder="1" applyAlignment="1">
      <alignment horizontal="center" vertical="center"/>
    </xf>
    <xf numFmtId="0" fontId="12" fillId="0" borderId="22" xfId="1" applyNumberFormat="1" applyFont="1" applyBorder="1" applyAlignment="1">
      <alignment horizontal="center" vertical="center"/>
    </xf>
    <xf numFmtId="0" fontId="12" fillId="0" borderId="11" xfId="1" applyNumberFormat="1" applyFont="1" applyBorder="1" applyAlignment="1">
      <alignment horizontal="center" vertical="center" wrapText="1"/>
    </xf>
    <xf numFmtId="0" fontId="12" fillId="0" borderId="22" xfId="1" applyNumberFormat="1" applyFont="1" applyBorder="1" applyAlignment="1">
      <alignment horizontal="center" vertical="center" wrapText="1"/>
    </xf>
    <xf numFmtId="0" fontId="19" fillId="0" borderId="20" xfId="1" applyNumberFormat="1" applyFont="1" applyBorder="1" applyAlignment="1">
      <alignment horizontal="center"/>
    </xf>
    <xf numFmtId="0" fontId="19" fillId="0" borderId="21" xfId="1" applyNumberFormat="1" applyFont="1" applyBorder="1" applyAlignment="1">
      <alignment horizontal="center"/>
    </xf>
    <xf numFmtId="4" fontId="12" fillId="0" borderId="11" xfId="1" applyNumberFormat="1" applyFont="1" applyBorder="1" applyAlignment="1">
      <alignment horizontal="center" vertical="center"/>
    </xf>
    <xf numFmtId="4" fontId="12" fillId="0" borderId="22" xfId="1" applyNumberFormat="1" applyFont="1" applyBorder="1" applyAlignment="1">
      <alignment horizontal="center" vertical="center"/>
    </xf>
    <xf numFmtId="0" fontId="12" fillId="0" borderId="20" xfId="1" applyNumberFormat="1" applyFont="1" applyBorder="1" applyAlignment="1">
      <alignment horizontal="center" vertical="center" wrapText="1"/>
    </xf>
    <xf numFmtId="0" fontId="12" fillId="0" borderId="21" xfId="1" applyNumberFormat="1" applyFont="1" applyBorder="1" applyAlignment="1">
      <alignment horizontal="center" vertical="center" wrapText="1"/>
    </xf>
    <xf numFmtId="0" fontId="17" fillId="0" borderId="9" xfId="1" applyNumberFormat="1" applyFont="1" applyBorder="1" applyAlignment="1">
      <alignment horizontal="left"/>
    </xf>
    <xf numFmtId="0" fontId="0" fillId="0" borderId="2" xfId="1" applyNumberFormat="1" applyFont="1" applyBorder="1" applyAlignment="1">
      <alignment horizontal="left" vertical="center"/>
    </xf>
    <xf numFmtId="0" fontId="15" fillId="0" borderId="2" xfId="1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horizontal="left" vertical="center"/>
    </xf>
    <xf numFmtId="17" fontId="8" fillId="0" borderId="11" xfId="0" applyNumberFormat="1" applyFont="1" applyBorder="1" applyAlignment="1">
      <alignment horizontal="center" vertical="center" wrapText="1"/>
    </xf>
    <xf numFmtId="17" fontId="8" fillId="0" borderId="22" xfId="0" applyNumberFormat="1" applyFont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center" vertical="center" wrapText="1"/>
    </xf>
    <xf numFmtId="0" fontId="20" fillId="0" borderId="22" xfId="1" applyNumberFormat="1" applyFont="1" applyBorder="1" applyAlignment="1">
      <alignment horizontal="center" vertical="center" wrapText="1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18" Type="http://schemas.openxmlformats.org/officeDocument/2006/relationships/image" Target="../media/image25.png"/><Relationship Id="rId3" Type="http://schemas.openxmlformats.org/officeDocument/2006/relationships/image" Target="../media/image10.png"/><Relationship Id="rId21" Type="http://schemas.openxmlformats.org/officeDocument/2006/relationships/image" Target="../media/image28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5" Type="http://schemas.openxmlformats.org/officeDocument/2006/relationships/image" Target="../media/image32.png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20" Type="http://schemas.openxmlformats.org/officeDocument/2006/relationships/image" Target="../media/image27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24" Type="http://schemas.openxmlformats.org/officeDocument/2006/relationships/image" Target="../media/image31.png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23" Type="http://schemas.openxmlformats.org/officeDocument/2006/relationships/image" Target="../media/image30.png"/><Relationship Id="rId10" Type="http://schemas.openxmlformats.org/officeDocument/2006/relationships/image" Target="../media/image17.png"/><Relationship Id="rId19" Type="http://schemas.openxmlformats.org/officeDocument/2006/relationships/image" Target="../media/image26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Relationship Id="rId22" Type="http://schemas.openxmlformats.org/officeDocument/2006/relationships/image" Target="../media/image2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762000</xdr:colOff>
      <xdr:row>4</xdr:row>
      <xdr:rowOff>257175</xdr:rowOff>
    </xdr:from>
    <xdr:to>
      <xdr:col>3</xdr:col>
      <xdr:colOff>1743075</xdr:colOff>
      <xdr:row>4</xdr:row>
      <xdr:rowOff>2124075</xdr:rowOff>
    </xdr:to>
    <xdr:pic>
      <xdr:nvPicPr>
        <xdr:cNvPr id="2049" name="Obrázek 1">
          <a:extLst>
            <a:ext uri="{FF2B5EF4-FFF2-40B4-BE49-F238E27FC236}">
              <a16:creationId xmlns:a16="http://schemas.microsoft.com/office/drawing/2014/main" id="{A700E5BA-68A4-3433-CDA8-01BF2C85B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3219450"/>
          <a:ext cx="98107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866775</xdr:colOff>
      <xdr:row>3</xdr:row>
      <xdr:rowOff>19050</xdr:rowOff>
    </xdr:from>
    <xdr:to>
      <xdr:col>3</xdr:col>
      <xdr:colOff>1866900</xdr:colOff>
      <xdr:row>3</xdr:row>
      <xdr:rowOff>1628775</xdr:rowOff>
    </xdr:to>
    <xdr:pic>
      <xdr:nvPicPr>
        <xdr:cNvPr id="2050" name="Obrázek 3">
          <a:extLst>
            <a:ext uri="{FF2B5EF4-FFF2-40B4-BE49-F238E27FC236}">
              <a16:creationId xmlns:a16="http://schemas.microsoft.com/office/drawing/2014/main" id="{73E68E14-5649-81D5-EB28-F4DE169AE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257300"/>
          <a:ext cx="100012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866775</xdr:colOff>
      <xdr:row>6</xdr:row>
      <xdr:rowOff>19050</xdr:rowOff>
    </xdr:from>
    <xdr:to>
      <xdr:col>3</xdr:col>
      <xdr:colOff>1866900</xdr:colOff>
      <xdr:row>6</xdr:row>
      <xdr:rowOff>1628775</xdr:rowOff>
    </xdr:to>
    <xdr:pic>
      <xdr:nvPicPr>
        <xdr:cNvPr id="2051" name="Obrázek 4">
          <a:extLst>
            <a:ext uri="{FF2B5EF4-FFF2-40B4-BE49-F238E27FC236}">
              <a16:creationId xmlns:a16="http://schemas.microsoft.com/office/drawing/2014/main" id="{C8CF0106-0EAE-89C5-8953-EFF8F12C6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572125"/>
          <a:ext cx="100012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762000</xdr:colOff>
      <xdr:row>7</xdr:row>
      <xdr:rowOff>257175</xdr:rowOff>
    </xdr:from>
    <xdr:to>
      <xdr:col>3</xdr:col>
      <xdr:colOff>1743075</xdr:colOff>
      <xdr:row>7</xdr:row>
      <xdr:rowOff>2124075</xdr:rowOff>
    </xdr:to>
    <xdr:pic>
      <xdr:nvPicPr>
        <xdr:cNvPr id="2052" name="Obrázek 5">
          <a:extLst>
            <a:ext uri="{FF2B5EF4-FFF2-40B4-BE49-F238E27FC236}">
              <a16:creationId xmlns:a16="http://schemas.microsoft.com/office/drawing/2014/main" id="{3E27B9B8-9F16-5E74-A4B2-D54D24BF8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7581900"/>
          <a:ext cx="98107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485775</xdr:colOff>
      <xdr:row>12</xdr:row>
      <xdr:rowOff>504825</xdr:rowOff>
    </xdr:from>
    <xdr:to>
      <xdr:col>3</xdr:col>
      <xdr:colOff>2438400</xdr:colOff>
      <xdr:row>12</xdr:row>
      <xdr:rowOff>2000250</xdr:rowOff>
    </xdr:to>
    <xdr:pic>
      <xdr:nvPicPr>
        <xdr:cNvPr id="2053" name="Obrázek 6">
          <a:extLst>
            <a:ext uri="{FF2B5EF4-FFF2-40B4-BE49-F238E27FC236}">
              <a16:creationId xmlns:a16="http://schemas.microsoft.com/office/drawing/2014/main" id="{1AEE22AF-E5A0-271F-AC04-72779415D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15935325"/>
          <a:ext cx="195262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619125</xdr:colOff>
      <xdr:row>11</xdr:row>
      <xdr:rowOff>323850</xdr:rowOff>
    </xdr:from>
    <xdr:to>
      <xdr:col>3</xdr:col>
      <xdr:colOff>2257425</xdr:colOff>
      <xdr:row>11</xdr:row>
      <xdr:rowOff>1285875</xdr:rowOff>
    </xdr:to>
    <xdr:pic>
      <xdr:nvPicPr>
        <xdr:cNvPr id="2054" name="Picture 9">
          <a:extLst>
            <a:ext uri="{FF2B5EF4-FFF2-40B4-BE49-F238E27FC236}">
              <a16:creationId xmlns:a16="http://schemas.microsoft.com/office/drawing/2014/main" id="{02AD8513-2442-E772-8C53-56D62AA34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4097000"/>
          <a:ext cx="16383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514350</xdr:colOff>
      <xdr:row>9</xdr:row>
      <xdr:rowOff>514350</xdr:rowOff>
    </xdr:from>
    <xdr:to>
      <xdr:col>3</xdr:col>
      <xdr:colOff>2466975</xdr:colOff>
      <xdr:row>9</xdr:row>
      <xdr:rowOff>1914525</xdr:rowOff>
    </xdr:to>
    <xdr:pic>
      <xdr:nvPicPr>
        <xdr:cNvPr id="2055" name="Obrázek 33">
          <a:extLst>
            <a:ext uri="{FF2B5EF4-FFF2-40B4-BE49-F238E27FC236}">
              <a16:creationId xmlns:a16="http://schemas.microsoft.com/office/drawing/2014/main" id="{FFD2D148-B50D-825C-1112-C8CDCC13E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10287000"/>
          <a:ext cx="19526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1057275</xdr:colOff>
      <xdr:row>10</xdr:row>
      <xdr:rowOff>523875</xdr:rowOff>
    </xdr:from>
    <xdr:to>
      <xdr:col>3</xdr:col>
      <xdr:colOff>1809750</xdr:colOff>
      <xdr:row>10</xdr:row>
      <xdr:rowOff>1476375</xdr:rowOff>
    </xdr:to>
    <xdr:pic>
      <xdr:nvPicPr>
        <xdr:cNvPr id="2056" name="Obrázek 9">
          <a:extLst>
            <a:ext uri="{FF2B5EF4-FFF2-40B4-BE49-F238E27FC236}">
              <a16:creationId xmlns:a16="http://schemas.microsoft.com/office/drawing/2014/main" id="{F220AF0E-12CC-739D-CB6F-C08AEA831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2534900"/>
          <a:ext cx="7524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1076325</xdr:colOff>
      <xdr:row>13</xdr:row>
      <xdr:rowOff>257175</xdr:rowOff>
    </xdr:from>
    <xdr:to>
      <xdr:col>3</xdr:col>
      <xdr:colOff>1876425</xdr:colOff>
      <xdr:row>13</xdr:row>
      <xdr:rowOff>1257300</xdr:rowOff>
    </xdr:to>
    <xdr:pic>
      <xdr:nvPicPr>
        <xdr:cNvPr id="2057" name="Obrázek 11">
          <a:extLst>
            <a:ext uri="{FF2B5EF4-FFF2-40B4-BE49-F238E27FC236}">
              <a16:creationId xmlns:a16="http://schemas.microsoft.com/office/drawing/2014/main" id="{36CEF6E3-EB69-90C3-3997-97243A865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8278475"/>
          <a:ext cx="8001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1057275</xdr:colOff>
      <xdr:row>14</xdr:row>
      <xdr:rowOff>161925</xdr:rowOff>
    </xdr:from>
    <xdr:to>
      <xdr:col>3</xdr:col>
      <xdr:colOff>1857375</xdr:colOff>
      <xdr:row>14</xdr:row>
      <xdr:rowOff>1162050</xdr:rowOff>
    </xdr:to>
    <xdr:pic>
      <xdr:nvPicPr>
        <xdr:cNvPr id="2058" name="Obrázek 12">
          <a:extLst>
            <a:ext uri="{FF2B5EF4-FFF2-40B4-BE49-F238E27FC236}">
              <a16:creationId xmlns:a16="http://schemas.microsoft.com/office/drawing/2014/main" id="{BF9D1E71-80D2-688D-DDDA-1E0CF3E2C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9869150"/>
          <a:ext cx="8001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1028700</xdr:colOff>
      <xdr:row>15</xdr:row>
      <xdr:rowOff>371475</xdr:rowOff>
    </xdr:from>
    <xdr:to>
      <xdr:col>3</xdr:col>
      <xdr:colOff>1828800</xdr:colOff>
      <xdr:row>15</xdr:row>
      <xdr:rowOff>1371600</xdr:rowOff>
    </xdr:to>
    <xdr:pic>
      <xdr:nvPicPr>
        <xdr:cNvPr id="2059" name="Obrázek 13">
          <a:extLst>
            <a:ext uri="{FF2B5EF4-FFF2-40B4-BE49-F238E27FC236}">
              <a16:creationId xmlns:a16="http://schemas.microsoft.com/office/drawing/2014/main" id="{C7A28D61-ACDD-B79D-8269-2A19D094D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1697950"/>
          <a:ext cx="8001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8</xdr:row>
      <xdr:rowOff>457200</xdr:rowOff>
    </xdr:from>
    <xdr:to>
      <xdr:col>4</xdr:col>
      <xdr:colOff>2295525</xdr:colOff>
      <xdr:row>8</xdr:row>
      <xdr:rowOff>3248025</xdr:rowOff>
    </xdr:to>
    <xdr:pic>
      <xdr:nvPicPr>
        <xdr:cNvPr id="1025" name="Picture 82">
          <a:extLst>
            <a:ext uri="{FF2B5EF4-FFF2-40B4-BE49-F238E27FC236}">
              <a16:creationId xmlns:a16="http://schemas.microsoft.com/office/drawing/2014/main" id="{DE7F2EEA-7648-F02F-C987-789B7213E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260050"/>
          <a:ext cx="2124075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295275</xdr:colOff>
      <xdr:row>15</xdr:row>
      <xdr:rowOff>57150</xdr:rowOff>
    </xdr:from>
    <xdr:to>
      <xdr:col>4</xdr:col>
      <xdr:colOff>1905000</xdr:colOff>
      <xdr:row>15</xdr:row>
      <xdr:rowOff>2181225</xdr:rowOff>
    </xdr:to>
    <xdr:pic>
      <xdr:nvPicPr>
        <xdr:cNvPr id="1028" name="Picture 7">
          <a:extLst>
            <a:ext uri="{FF2B5EF4-FFF2-40B4-BE49-F238E27FC236}">
              <a16:creationId xmlns:a16="http://schemas.microsoft.com/office/drawing/2014/main" id="{36FA6F34-6155-548B-AE12-06D502E60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47958375"/>
          <a:ext cx="160972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400050</xdr:colOff>
      <xdr:row>16</xdr:row>
      <xdr:rowOff>123825</xdr:rowOff>
    </xdr:from>
    <xdr:to>
      <xdr:col>4</xdr:col>
      <xdr:colOff>1876425</xdr:colOff>
      <xdr:row>16</xdr:row>
      <xdr:rowOff>1485900</xdr:rowOff>
    </xdr:to>
    <xdr:pic>
      <xdr:nvPicPr>
        <xdr:cNvPr id="1031" name="Picture 150">
          <a:extLst>
            <a:ext uri="{FF2B5EF4-FFF2-40B4-BE49-F238E27FC236}">
              <a16:creationId xmlns:a16="http://schemas.microsoft.com/office/drawing/2014/main" id="{F11B021B-36CE-392B-AC2C-629A84D24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50272950"/>
          <a:ext cx="14763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466725</xdr:colOff>
      <xdr:row>16</xdr:row>
      <xdr:rowOff>1724025</xdr:rowOff>
    </xdr:from>
    <xdr:to>
      <xdr:col>4</xdr:col>
      <xdr:colOff>1790700</xdr:colOff>
      <xdr:row>16</xdr:row>
      <xdr:rowOff>2990850</xdr:rowOff>
    </xdr:to>
    <xdr:pic>
      <xdr:nvPicPr>
        <xdr:cNvPr id="1032" name="Picture 151">
          <a:extLst>
            <a:ext uri="{FF2B5EF4-FFF2-40B4-BE49-F238E27FC236}">
              <a16:creationId xmlns:a16="http://schemas.microsoft.com/office/drawing/2014/main" id="{516767F6-4EE1-CCAC-ADAC-547B94EB4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1873150"/>
          <a:ext cx="13239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17</xdr:row>
      <xdr:rowOff>381000</xdr:rowOff>
    </xdr:from>
    <xdr:to>
      <xdr:col>4</xdr:col>
      <xdr:colOff>2352675</xdr:colOff>
      <xdr:row>17</xdr:row>
      <xdr:rowOff>2143125</xdr:rowOff>
    </xdr:to>
    <xdr:pic>
      <xdr:nvPicPr>
        <xdr:cNvPr id="1033" name="Picture 155">
          <a:extLst>
            <a:ext uri="{FF2B5EF4-FFF2-40B4-BE49-F238E27FC236}">
              <a16:creationId xmlns:a16="http://schemas.microsoft.com/office/drawing/2014/main" id="{69D0A83F-2AFA-8F4A-F199-ADAB1FE0D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55168800"/>
          <a:ext cx="2286000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17</xdr:row>
      <xdr:rowOff>2352675</xdr:rowOff>
    </xdr:from>
    <xdr:to>
      <xdr:col>4</xdr:col>
      <xdr:colOff>2181225</xdr:colOff>
      <xdr:row>17</xdr:row>
      <xdr:rowOff>3876675</xdr:rowOff>
    </xdr:to>
    <xdr:pic>
      <xdr:nvPicPr>
        <xdr:cNvPr id="1034" name="Picture 156">
          <a:extLst>
            <a:ext uri="{FF2B5EF4-FFF2-40B4-BE49-F238E27FC236}">
              <a16:creationId xmlns:a16="http://schemas.microsoft.com/office/drawing/2014/main" id="{701DC5A5-7C81-16E0-4A4E-3E99B74A1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57140475"/>
          <a:ext cx="201930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18</xdr:row>
      <xdr:rowOff>466725</xdr:rowOff>
    </xdr:from>
    <xdr:to>
      <xdr:col>4</xdr:col>
      <xdr:colOff>2228850</xdr:colOff>
      <xdr:row>18</xdr:row>
      <xdr:rowOff>2009775</xdr:rowOff>
    </xdr:to>
    <xdr:pic>
      <xdr:nvPicPr>
        <xdr:cNvPr id="1035" name="Picture 54">
          <a:extLst>
            <a:ext uri="{FF2B5EF4-FFF2-40B4-BE49-F238E27FC236}">
              <a16:creationId xmlns:a16="http://schemas.microsoft.com/office/drawing/2014/main" id="{1B25007A-1B11-71A9-026E-58B27AB70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59893200"/>
          <a:ext cx="211455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18</xdr:row>
      <xdr:rowOff>2409825</xdr:rowOff>
    </xdr:from>
    <xdr:to>
      <xdr:col>4</xdr:col>
      <xdr:colOff>2219325</xdr:colOff>
      <xdr:row>18</xdr:row>
      <xdr:rowOff>4152900</xdr:rowOff>
    </xdr:to>
    <xdr:pic>
      <xdr:nvPicPr>
        <xdr:cNvPr id="1036" name="Picture 56">
          <a:extLst>
            <a:ext uri="{FF2B5EF4-FFF2-40B4-BE49-F238E27FC236}">
              <a16:creationId xmlns:a16="http://schemas.microsoft.com/office/drawing/2014/main" id="{E952FB35-17DC-716C-5C3F-5B6D5CA3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61836300"/>
          <a:ext cx="216217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685800</xdr:colOff>
      <xdr:row>16</xdr:row>
      <xdr:rowOff>3048000</xdr:rowOff>
    </xdr:from>
    <xdr:to>
      <xdr:col>4</xdr:col>
      <xdr:colOff>2009775</xdr:colOff>
      <xdr:row>16</xdr:row>
      <xdr:rowOff>4419600</xdr:rowOff>
    </xdr:to>
    <xdr:pic>
      <xdr:nvPicPr>
        <xdr:cNvPr id="1037" name="Picture 195">
          <a:extLst>
            <a:ext uri="{FF2B5EF4-FFF2-40B4-BE49-F238E27FC236}">
              <a16:creationId xmlns:a16="http://schemas.microsoft.com/office/drawing/2014/main" id="{EF86977B-052C-348B-BA7E-BDF04CC1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53197125"/>
          <a:ext cx="38100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</xdr:row>
      <xdr:rowOff>47625</xdr:rowOff>
    </xdr:from>
    <xdr:to>
      <xdr:col>4</xdr:col>
      <xdr:colOff>2247900</xdr:colOff>
      <xdr:row>2</xdr:row>
      <xdr:rowOff>2076450</xdr:rowOff>
    </xdr:to>
    <xdr:pic>
      <xdr:nvPicPr>
        <xdr:cNvPr id="1038" name="Picture 14">
          <a:extLst>
            <a:ext uri="{FF2B5EF4-FFF2-40B4-BE49-F238E27FC236}">
              <a16:creationId xmlns:a16="http://schemas.microsoft.com/office/drawing/2014/main" id="{06E4564B-8E8E-59A5-D461-B76E820C0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781050"/>
          <a:ext cx="2171700" cy="2028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66675</xdr:colOff>
      <xdr:row>3</xdr:row>
      <xdr:rowOff>971550</xdr:rowOff>
    </xdr:from>
    <xdr:to>
      <xdr:col>4</xdr:col>
      <xdr:colOff>2343150</xdr:colOff>
      <xdr:row>4</xdr:row>
      <xdr:rowOff>76200</xdr:rowOff>
    </xdr:to>
    <xdr:pic>
      <xdr:nvPicPr>
        <xdr:cNvPr id="1040" name="Picture 16">
          <a:extLst>
            <a:ext uri="{FF2B5EF4-FFF2-40B4-BE49-F238E27FC236}">
              <a16:creationId xmlns:a16="http://schemas.microsoft.com/office/drawing/2014/main" id="{3A32799F-A43E-89A4-6307-E478BCCA2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3790950"/>
          <a:ext cx="2276475" cy="3724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66675</xdr:colOff>
      <xdr:row>7</xdr:row>
      <xdr:rowOff>85725</xdr:rowOff>
    </xdr:from>
    <xdr:to>
      <xdr:col>4</xdr:col>
      <xdr:colOff>2286000</xdr:colOff>
      <xdr:row>7</xdr:row>
      <xdr:rowOff>1571625</xdr:rowOff>
    </xdr:to>
    <xdr:pic>
      <xdr:nvPicPr>
        <xdr:cNvPr id="1049" name="Picture 25">
          <a:extLst>
            <a:ext uri="{FF2B5EF4-FFF2-40B4-BE49-F238E27FC236}">
              <a16:creationId xmlns:a16="http://schemas.microsoft.com/office/drawing/2014/main" id="{FC057AD1-B19E-B8FC-810D-6A05736E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9754850"/>
          <a:ext cx="2219325" cy="1485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19050</xdr:colOff>
      <xdr:row>7</xdr:row>
      <xdr:rowOff>1619250</xdr:rowOff>
    </xdr:from>
    <xdr:to>
      <xdr:col>4</xdr:col>
      <xdr:colOff>2314575</xdr:colOff>
      <xdr:row>7</xdr:row>
      <xdr:rowOff>3028950</xdr:rowOff>
    </xdr:to>
    <xdr:pic>
      <xdr:nvPicPr>
        <xdr:cNvPr id="1050" name="Picture 26">
          <a:extLst>
            <a:ext uri="{FF2B5EF4-FFF2-40B4-BE49-F238E27FC236}">
              <a16:creationId xmlns:a16="http://schemas.microsoft.com/office/drawing/2014/main" id="{7B35A78C-50D8-5CD5-4239-1ECB61887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21288375"/>
          <a:ext cx="2295525" cy="1409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590550</xdr:rowOff>
    </xdr:from>
    <xdr:to>
      <xdr:col>4</xdr:col>
      <xdr:colOff>2305050</xdr:colOff>
      <xdr:row>9</xdr:row>
      <xdr:rowOff>3000375</xdr:rowOff>
    </xdr:to>
    <xdr:pic>
      <xdr:nvPicPr>
        <xdr:cNvPr id="1051" name="Picture 27">
          <a:extLst>
            <a:ext uri="{FF2B5EF4-FFF2-40B4-BE49-F238E27FC236}">
              <a16:creationId xmlns:a16="http://schemas.microsoft.com/office/drawing/2014/main" id="{FA1B4B89-D3D9-098D-04D5-D20A88C2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27717750"/>
          <a:ext cx="2238375" cy="2409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371475</xdr:colOff>
      <xdr:row>9</xdr:row>
      <xdr:rowOff>3200400</xdr:rowOff>
    </xdr:from>
    <xdr:to>
      <xdr:col>4</xdr:col>
      <xdr:colOff>2038350</xdr:colOff>
      <xdr:row>10</xdr:row>
      <xdr:rowOff>428625</xdr:rowOff>
    </xdr:to>
    <xdr:pic>
      <xdr:nvPicPr>
        <xdr:cNvPr id="1052" name="Picture 28">
          <a:extLst>
            <a:ext uri="{FF2B5EF4-FFF2-40B4-BE49-F238E27FC236}">
              <a16:creationId xmlns:a16="http://schemas.microsoft.com/office/drawing/2014/main" id="{8EFA7B4B-E276-3896-5366-AA6FBF236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30327600"/>
          <a:ext cx="1666875" cy="2286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66675</xdr:colOff>
      <xdr:row>11</xdr:row>
      <xdr:rowOff>1790700</xdr:rowOff>
    </xdr:from>
    <xdr:to>
      <xdr:col>4</xdr:col>
      <xdr:colOff>2286000</xdr:colOff>
      <xdr:row>11</xdr:row>
      <xdr:rowOff>3590925</xdr:rowOff>
    </xdr:to>
    <xdr:pic>
      <xdr:nvPicPr>
        <xdr:cNvPr id="1053" name="Picture 29">
          <a:extLst>
            <a:ext uri="{FF2B5EF4-FFF2-40B4-BE49-F238E27FC236}">
              <a16:creationId xmlns:a16="http://schemas.microsoft.com/office/drawing/2014/main" id="{CF8C705E-9618-6326-1CD0-316926BBF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35318700"/>
          <a:ext cx="2219325" cy="1800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152400</xdr:colOff>
      <xdr:row>11</xdr:row>
      <xdr:rowOff>66675</xdr:rowOff>
    </xdr:from>
    <xdr:to>
      <xdr:col>4</xdr:col>
      <xdr:colOff>2171700</xdr:colOff>
      <xdr:row>11</xdr:row>
      <xdr:rowOff>1781175</xdr:rowOff>
    </xdr:to>
    <xdr:pic>
      <xdr:nvPicPr>
        <xdr:cNvPr id="1055" name="Picture 31">
          <a:extLst>
            <a:ext uri="{FF2B5EF4-FFF2-40B4-BE49-F238E27FC236}">
              <a16:creationId xmlns:a16="http://schemas.microsoft.com/office/drawing/2014/main" id="{7836AE61-6BC5-A661-73C6-9D799B04B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33594675"/>
          <a:ext cx="2019300" cy="1714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47625</xdr:colOff>
      <xdr:row>13</xdr:row>
      <xdr:rowOff>295275</xdr:rowOff>
    </xdr:from>
    <xdr:to>
      <xdr:col>4</xdr:col>
      <xdr:colOff>2352675</xdr:colOff>
      <xdr:row>13</xdr:row>
      <xdr:rowOff>1857375</xdr:rowOff>
    </xdr:to>
    <xdr:pic>
      <xdr:nvPicPr>
        <xdr:cNvPr id="1056" name="Picture 32">
          <a:extLst>
            <a:ext uri="{FF2B5EF4-FFF2-40B4-BE49-F238E27FC236}">
              <a16:creationId xmlns:a16="http://schemas.microsoft.com/office/drawing/2014/main" id="{FB4E1EFE-724B-BE41-69A4-7FFECC60C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40700325"/>
          <a:ext cx="2305050" cy="1562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28575</xdr:colOff>
      <xdr:row>13</xdr:row>
      <xdr:rowOff>2095500</xdr:rowOff>
    </xdr:from>
    <xdr:to>
      <xdr:col>4</xdr:col>
      <xdr:colOff>2352675</xdr:colOff>
      <xdr:row>13</xdr:row>
      <xdr:rowOff>4124325</xdr:rowOff>
    </xdr:to>
    <xdr:pic>
      <xdr:nvPicPr>
        <xdr:cNvPr id="1057" name="Picture 33">
          <a:extLst>
            <a:ext uri="{FF2B5EF4-FFF2-40B4-BE49-F238E27FC236}">
              <a16:creationId xmlns:a16="http://schemas.microsoft.com/office/drawing/2014/main" id="{F75C16FB-B859-7DFD-199A-3D730C72C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42500550"/>
          <a:ext cx="2324100" cy="2028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85725</xdr:colOff>
      <xdr:row>14</xdr:row>
      <xdr:rowOff>257175</xdr:rowOff>
    </xdr:from>
    <xdr:to>
      <xdr:col>4</xdr:col>
      <xdr:colOff>2266950</xdr:colOff>
      <xdr:row>14</xdr:row>
      <xdr:rowOff>3114675</xdr:rowOff>
    </xdr:to>
    <xdr:pic>
      <xdr:nvPicPr>
        <xdr:cNvPr id="1058" name="Picture 34">
          <a:extLst>
            <a:ext uri="{FF2B5EF4-FFF2-40B4-BE49-F238E27FC236}">
              <a16:creationId xmlns:a16="http://schemas.microsoft.com/office/drawing/2014/main" id="{9804D16B-00D1-9E06-3AAA-2E44FDCF1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4881800"/>
          <a:ext cx="2181225" cy="2857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38100</xdr:colOff>
      <xdr:row>5</xdr:row>
      <xdr:rowOff>314325</xdr:rowOff>
    </xdr:from>
    <xdr:to>
      <xdr:col>4</xdr:col>
      <xdr:colOff>2324100</xdr:colOff>
      <xdr:row>5</xdr:row>
      <xdr:rowOff>2219325</xdr:rowOff>
    </xdr:to>
    <xdr:pic>
      <xdr:nvPicPr>
        <xdr:cNvPr id="1059" name="Picture 35">
          <a:extLst>
            <a:ext uri="{FF2B5EF4-FFF2-40B4-BE49-F238E27FC236}">
              <a16:creationId xmlns:a16="http://schemas.microsoft.com/office/drawing/2014/main" id="{CB2423F2-D2DF-74C8-EE1B-F664A9729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0058400"/>
          <a:ext cx="2286000" cy="1905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57150</xdr:colOff>
      <xdr:row>5</xdr:row>
      <xdr:rowOff>2447925</xdr:rowOff>
    </xdr:from>
    <xdr:to>
      <xdr:col>4</xdr:col>
      <xdr:colOff>2324100</xdr:colOff>
      <xdr:row>5</xdr:row>
      <xdr:rowOff>4181475</xdr:rowOff>
    </xdr:to>
    <xdr:pic>
      <xdr:nvPicPr>
        <xdr:cNvPr id="1060" name="Picture 36">
          <a:extLst>
            <a:ext uri="{FF2B5EF4-FFF2-40B4-BE49-F238E27FC236}">
              <a16:creationId xmlns:a16="http://schemas.microsoft.com/office/drawing/2014/main" id="{DA902DE2-CB72-5338-BECE-A02F6840B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2192000"/>
          <a:ext cx="2266950" cy="1733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28575</xdr:colOff>
      <xdr:row>6</xdr:row>
      <xdr:rowOff>57150</xdr:rowOff>
    </xdr:from>
    <xdr:to>
      <xdr:col>4</xdr:col>
      <xdr:colOff>2352675</xdr:colOff>
      <xdr:row>6</xdr:row>
      <xdr:rowOff>2571750</xdr:rowOff>
    </xdr:to>
    <xdr:pic>
      <xdr:nvPicPr>
        <xdr:cNvPr id="1061" name="Picture 37">
          <a:extLst>
            <a:ext uri="{FF2B5EF4-FFF2-40B4-BE49-F238E27FC236}">
              <a16:creationId xmlns:a16="http://schemas.microsoft.com/office/drawing/2014/main" id="{1BDF04E5-05ED-1B04-9D4F-2C60A9DE1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14582775"/>
          <a:ext cx="2324100" cy="2514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647700</xdr:colOff>
      <xdr:row>6</xdr:row>
      <xdr:rowOff>2695575</xdr:rowOff>
    </xdr:from>
    <xdr:to>
      <xdr:col>4</xdr:col>
      <xdr:colOff>2057400</xdr:colOff>
      <xdr:row>6</xdr:row>
      <xdr:rowOff>4543425</xdr:rowOff>
    </xdr:to>
    <xdr:pic>
      <xdr:nvPicPr>
        <xdr:cNvPr id="1063" name="Picture 39">
          <a:extLst>
            <a:ext uri="{FF2B5EF4-FFF2-40B4-BE49-F238E27FC236}">
              <a16:creationId xmlns:a16="http://schemas.microsoft.com/office/drawing/2014/main" id="{E331D6C5-08E6-F381-6137-4A124ACF2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7221200"/>
          <a:ext cx="1409700" cy="1847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180975</xdr:colOff>
      <xdr:row>12</xdr:row>
      <xdr:rowOff>561975</xdr:rowOff>
    </xdr:from>
    <xdr:to>
      <xdr:col>4</xdr:col>
      <xdr:colOff>2200275</xdr:colOff>
      <xdr:row>12</xdr:row>
      <xdr:rowOff>2590800</xdr:rowOff>
    </xdr:to>
    <xdr:pic>
      <xdr:nvPicPr>
        <xdr:cNvPr id="1064" name="Picture 40">
          <a:extLst>
            <a:ext uri="{FF2B5EF4-FFF2-40B4-BE49-F238E27FC236}">
              <a16:creationId xmlns:a16="http://schemas.microsoft.com/office/drawing/2014/main" id="{657FC7B9-F094-1C44-33AD-B1682B3C1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37719000"/>
          <a:ext cx="2019300" cy="2028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AF40-BC79-40ED-B58F-54127646DD2D}">
  <sheetPr>
    <pageSetUpPr fitToPage="1"/>
  </sheetPr>
  <dimension ref="A1:K22"/>
  <sheetViews>
    <sheetView tabSelected="1" view="pageBreakPreview" zoomScaleNormal="100" workbookViewId="0">
      <pane xSplit="1" ySplit="2" topLeftCell="B10" activePane="bottomRight" state="frozen"/>
      <selection pane="topRight" activeCell="B1" sqref="B1"/>
      <selection pane="bottomLeft" activeCell="A3" sqref="A3"/>
      <selection pane="bottomRight" activeCell="J10" sqref="J10"/>
    </sheetView>
  </sheetViews>
  <sheetFormatPr defaultColWidth="8.7109375" defaultRowHeight="15" x14ac:dyDescent="0.25"/>
  <cols>
    <col min="1" max="1" width="8.7109375" customWidth="1"/>
    <col min="2" max="2" width="10.42578125" customWidth="1"/>
    <col min="3" max="3" width="19.5703125" customWidth="1"/>
    <col min="4" max="4" width="45" style="2" customWidth="1"/>
    <col min="5" max="5" width="71.140625" customWidth="1"/>
    <col min="6" max="6" width="18.28515625" style="3" customWidth="1"/>
    <col min="7" max="7" width="9.42578125" style="4" customWidth="1"/>
    <col min="8" max="8" width="13" style="3" customWidth="1"/>
    <col min="9" max="9" width="12.7109375" style="5" customWidth="1"/>
    <col min="10" max="10" width="13.7109375" style="3" customWidth="1"/>
    <col min="11" max="11" width="13.7109375" style="5" customWidth="1"/>
    <col min="12" max="12" width="5.140625" customWidth="1"/>
  </cols>
  <sheetData>
    <row r="1" spans="1:11" ht="18.75" x14ac:dyDescent="0.25">
      <c r="A1" s="6" t="s">
        <v>17</v>
      </c>
      <c r="B1" s="7"/>
      <c r="C1" s="8"/>
      <c r="E1" s="9"/>
      <c r="F1" s="5"/>
    </row>
    <row r="2" spans="1:11" ht="60" x14ac:dyDescent="0.25">
      <c r="A2" s="10" t="s">
        <v>18</v>
      </c>
      <c r="B2" s="11" t="s">
        <v>19</v>
      </c>
      <c r="C2" s="11" t="s">
        <v>20</v>
      </c>
      <c r="D2" s="11" t="s">
        <v>21</v>
      </c>
      <c r="E2" s="11" t="s">
        <v>22</v>
      </c>
      <c r="F2" s="12" t="s">
        <v>23</v>
      </c>
      <c r="G2" s="13" t="s">
        <v>24</v>
      </c>
      <c r="H2" s="14" t="s">
        <v>25</v>
      </c>
      <c r="I2" s="14" t="s">
        <v>26</v>
      </c>
      <c r="J2" s="14" t="s">
        <v>27</v>
      </c>
      <c r="K2" s="14" t="s">
        <v>28</v>
      </c>
    </row>
    <row r="3" spans="1:11" ht="18.75" x14ac:dyDescent="0.25">
      <c r="A3" s="6" t="s">
        <v>29</v>
      </c>
      <c r="B3" s="15"/>
      <c r="C3" s="15"/>
      <c r="D3" s="15"/>
      <c r="E3" s="16"/>
      <c r="F3" s="17"/>
      <c r="G3" s="18"/>
      <c r="H3" s="19"/>
      <c r="I3" s="19"/>
      <c r="J3" s="19"/>
      <c r="K3" s="19"/>
    </row>
    <row r="4" spans="1:11" ht="135.75" customHeight="1" x14ac:dyDescent="0.25">
      <c r="A4" s="60" t="s">
        <v>30</v>
      </c>
      <c r="B4" s="61" t="s">
        <v>31</v>
      </c>
      <c r="C4" s="62" t="s">
        <v>32</v>
      </c>
      <c r="D4" s="62"/>
      <c r="E4" s="63" t="s">
        <v>33</v>
      </c>
      <c r="F4" s="64" t="s">
        <v>34</v>
      </c>
      <c r="G4" s="64">
        <v>1</v>
      </c>
      <c r="H4" s="65">
        <v>0</v>
      </c>
      <c r="I4" s="65">
        <f>G4*H4</f>
        <v>0</v>
      </c>
      <c r="J4" s="65">
        <v>0</v>
      </c>
      <c r="K4" s="65">
        <f>J4*G4</f>
        <v>0</v>
      </c>
    </row>
    <row r="5" spans="1:11" ht="185.25" customHeight="1" x14ac:dyDescent="0.25">
      <c r="A5" s="20" t="s">
        <v>35</v>
      </c>
      <c r="B5" s="66" t="s">
        <v>31</v>
      </c>
      <c r="C5" s="67" t="s">
        <v>36</v>
      </c>
      <c r="D5" s="68"/>
      <c r="E5" s="69" t="s">
        <v>37</v>
      </c>
      <c r="F5" s="70" t="s">
        <v>38</v>
      </c>
      <c r="G5" s="64">
        <v>3</v>
      </c>
      <c r="H5" s="65">
        <v>0</v>
      </c>
      <c r="I5" s="65">
        <f>G5*H5</f>
        <v>0</v>
      </c>
      <c r="J5" s="65">
        <v>0</v>
      </c>
      <c r="K5" s="65">
        <f>J5*G5</f>
        <v>0</v>
      </c>
    </row>
    <row r="6" spans="1:11" ht="18.75" x14ac:dyDescent="0.25">
      <c r="A6" s="6" t="s">
        <v>29</v>
      </c>
      <c r="B6" s="15"/>
      <c r="C6" s="15"/>
      <c r="D6" s="15"/>
      <c r="E6" s="16"/>
      <c r="F6" s="17"/>
      <c r="G6" s="18"/>
      <c r="H6" s="19"/>
      <c r="I6" s="19"/>
      <c r="J6" s="19"/>
      <c r="K6" s="19"/>
    </row>
    <row r="7" spans="1:11" ht="139.5" customHeight="1" x14ac:dyDescent="0.25">
      <c r="A7" s="60" t="s">
        <v>39</v>
      </c>
      <c r="B7" s="61" t="s">
        <v>40</v>
      </c>
      <c r="C7" s="62" t="s">
        <v>32</v>
      </c>
      <c r="D7" s="62"/>
      <c r="E7" s="63" t="s">
        <v>41</v>
      </c>
      <c r="F7" s="64" t="s">
        <v>34</v>
      </c>
      <c r="G7" s="64">
        <v>1</v>
      </c>
      <c r="H7" s="65">
        <v>0</v>
      </c>
      <c r="I7" s="65">
        <f>G7*H7</f>
        <v>0</v>
      </c>
      <c r="J7" s="65">
        <v>0</v>
      </c>
      <c r="K7" s="65">
        <f t="shared" ref="K7:K18" si="0">J7*G7</f>
        <v>0</v>
      </c>
    </row>
    <row r="8" spans="1:11" ht="174.75" customHeight="1" x14ac:dyDescent="0.25">
      <c r="A8" s="20" t="s">
        <v>35</v>
      </c>
      <c r="B8" s="66" t="s">
        <v>40</v>
      </c>
      <c r="C8" s="67" t="s">
        <v>36</v>
      </c>
      <c r="D8" s="68"/>
      <c r="E8" s="69" t="s">
        <v>37</v>
      </c>
      <c r="F8" s="70" t="s">
        <v>38</v>
      </c>
      <c r="G8" s="64">
        <v>2</v>
      </c>
      <c r="H8" s="65">
        <v>0</v>
      </c>
      <c r="I8" s="65">
        <f>G8*H8</f>
        <v>0</v>
      </c>
      <c r="J8" s="65">
        <v>0</v>
      </c>
      <c r="K8" s="65">
        <f t="shared" si="0"/>
        <v>0</v>
      </c>
    </row>
    <row r="9" spans="1:11" ht="18" customHeight="1" x14ac:dyDescent="0.25">
      <c r="A9" s="6" t="s">
        <v>42</v>
      </c>
      <c r="B9" s="15"/>
      <c r="C9" s="15"/>
      <c r="D9" s="15"/>
      <c r="E9" s="16"/>
      <c r="F9" s="17"/>
      <c r="G9" s="18"/>
      <c r="H9" s="19"/>
      <c r="I9" s="19"/>
      <c r="J9" s="19">
        <v>0</v>
      </c>
      <c r="K9" s="19">
        <f t="shared" si="0"/>
        <v>0</v>
      </c>
    </row>
    <row r="10" spans="1:11" s="21" customFormat="1" ht="176.25" customHeight="1" x14ac:dyDescent="0.25">
      <c r="A10" s="60" t="s">
        <v>43</v>
      </c>
      <c r="B10" s="71" t="s">
        <v>44</v>
      </c>
      <c r="C10" s="72" t="s">
        <v>45</v>
      </c>
      <c r="D10" s="72"/>
      <c r="E10" s="73" t="s">
        <v>46</v>
      </c>
      <c r="F10" s="74" t="s">
        <v>47</v>
      </c>
      <c r="G10" s="75">
        <v>3</v>
      </c>
      <c r="H10" s="76">
        <v>0</v>
      </c>
      <c r="I10" s="76">
        <f t="shared" ref="I10:I18" si="1">G10*H10</f>
        <v>0</v>
      </c>
      <c r="J10" s="76">
        <v>0</v>
      </c>
      <c r="K10" s="76">
        <f t="shared" si="0"/>
        <v>0</v>
      </c>
    </row>
    <row r="11" spans="1:11" ht="138.75" customHeight="1" x14ac:dyDescent="0.25">
      <c r="A11" s="60" t="s">
        <v>48</v>
      </c>
      <c r="B11" s="71" t="s">
        <v>44</v>
      </c>
      <c r="C11" s="77" t="s">
        <v>49</v>
      </c>
      <c r="D11" s="72"/>
      <c r="E11" s="73" t="s">
        <v>50</v>
      </c>
      <c r="F11" s="78" t="s">
        <v>51</v>
      </c>
      <c r="G11" s="75">
        <v>2</v>
      </c>
      <c r="H11" s="76">
        <v>0</v>
      </c>
      <c r="I11" s="76">
        <f t="shared" si="1"/>
        <v>0</v>
      </c>
      <c r="J11" s="76">
        <v>0</v>
      </c>
      <c r="K11" s="76">
        <f t="shared" si="0"/>
        <v>0</v>
      </c>
    </row>
    <row r="12" spans="1:11" ht="130.5" customHeight="1" x14ac:dyDescent="0.25">
      <c r="A12" s="60" t="s">
        <v>39</v>
      </c>
      <c r="B12" s="66" t="s">
        <v>44</v>
      </c>
      <c r="C12" s="79" t="s">
        <v>52</v>
      </c>
      <c r="D12" s="80"/>
      <c r="E12" s="69" t="s">
        <v>53</v>
      </c>
      <c r="F12" s="64" t="s">
        <v>54</v>
      </c>
      <c r="G12" s="64">
        <v>1</v>
      </c>
      <c r="H12" s="65">
        <v>0</v>
      </c>
      <c r="I12" s="65">
        <f t="shared" si="1"/>
        <v>0</v>
      </c>
      <c r="J12" s="65">
        <v>0</v>
      </c>
      <c r="K12" s="65">
        <f t="shared" si="0"/>
        <v>0</v>
      </c>
    </row>
    <row r="13" spans="1:11" ht="204" x14ac:dyDescent="0.25">
      <c r="A13" s="60" t="s">
        <v>30</v>
      </c>
      <c r="B13" s="71" t="s">
        <v>44</v>
      </c>
      <c r="C13" s="77" t="s">
        <v>55</v>
      </c>
      <c r="D13" s="77"/>
      <c r="E13" s="73" t="s">
        <v>56</v>
      </c>
      <c r="F13" s="81" t="s">
        <v>57</v>
      </c>
      <c r="G13" s="75">
        <v>16</v>
      </c>
      <c r="H13" s="76">
        <v>0</v>
      </c>
      <c r="I13" s="76">
        <f t="shared" si="1"/>
        <v>0</v>
      </c>
      <c r="J13" s="76">
        <v>0</v>
      </c>
      <c r="K13" s="76">
        <f t="shared" si="0"/>
        <v>0</v>
      </c>
    </row>
    <row r="14" spans="1:11" ht="132.75" customHeight="1" x14ac:dyDescent="0.25">
      <c r="A14" s="60" t="s">
        <v>58</v>
      </c>
      <c r="B14" s="82" t="s">
        <v>44</v>
      </c>
      <c r="C14" s="83" t="s">
        <v>59</v>
      </c>
      <c r="D14" s="83"/>
      <c r="E14" s="69" t="s">
        <v>60</v>
      </c>
      <c r="F14" s="70" t="s">
        <v>61</v>
      </c>
      <c r="G14" s="64">
        <v>2</v>
      </c>
      <c r="H14" s="65">
        <v>0</v>
      </c>
      <c r="I14" s="65">
        <f t="shared" si="1"/>
        <v>0</v>
      </c>
      <c r="J14" s="65">
        <v>0</v>
      </c>
      <c r="K14" s="65">
        <f t="shared" si="0"/>
        <v>0</v>
      </c>
    </row>
    <row r="15" spans="1:11" ht="127.5" customHeight="1" x14ac:dyDescent="0.25">
      <c r="A15" s="60" t="s">
        <v>62</v>
      </c>
      <c r="B15" s="82" t="s">
        <v>44</v>
      </c>
      <c r="C15" s="83" t="s">
        <v>59</v>
      </c>
      <c r="D15" s="68"/>
      <c r="E15" s="69" t="s">
        <v>63</v>
      </c>
      <c r="F15" s="70" t="s">
        <v>64</v>
      </c>
      <c r="G15" s="64">
        <v>9</v>
      </c>
      <c r="H15" s="65">
        <v>0</v>
      </c>
      <c r="I15" s="65">
        <f t="shared" si="1"/>
        <v>0</v>
      </c>
      <c r="J15" s="65">
        <v>0</v>
      </c>
      <c r="K15" s="65">
        <f t="shared" si="0"/>
        <v>0</v>
      </c>
    </row>
    <row r="16" spans="1:11" ht="120" customHeight="1" x14ac:dyDescent="0.25">
      <c r="A16" s="60" t="s">
        <v>65</v>
      </c>
      <c r="B16" s="82" t="s">
        <v>44</v>
      </c>
      <c r="C16" s="83" t="s">
        <v>59</v>
      </c>
      <c r="D16" s="83"/>
      <c r="E16" s="84" t="s">
        <v>66</v>
      </c>
      <c r="F16" s="85" t="s">
        <v>67</v>
      </c>
      <c r="G16" s="86">
        <v>1</v>
      </c>
      <c r="H16" s="87">
        <v>0</v>
      </c>
      <c r="I16" s="87">
        <f t="shared" si="1"/>
        <v>0</v>
      </c>
      <c r="J16" s="87">
        <v>0</v>
      </c>
      <c r="K16" s="65">
        <f t="shared" si="0"/>
        <v>0</v>
      </c>
    </row>
    <row r="17" spans="1:11" ht="91.5" customHeight="1" x14ac:dyDescent="0.25">
      <c r="A17" s="60" t="s">
        <v>68</v>
      </c>
      <c r="B17" s="82" t="s">
        <v>44</v>
      </c>
      <c r="C17" s="83" t="s">
        <v>69</v>
      </c>
      <c r="D17" s="83"/>
      <c r="E17" s="84" t="s">
        <v>70</v>
      </c>
      <c r="F17" s="85" t="s">
        <v>71</v>
      </c>
      <c r="G17" s="86">
        <v>1</v>
      </c>
      <c r="H17" s="87">
        <v>0</v>
      </c>
      <c r="I17" s="87">
        <f t="shared" si="1"/>
        <v>0</v>
      </c>
      <c r="J17" s="87">
        <v>0</v>
      </c>
      <c r="K17" s="65">
        <f t="shared" si="0"/>
        <v>0</v>
      </c>
    </row>
    <row r="18" spans="1:11" ht="82.5" customHeight="1" x14ac:dyDescent="0.25">
      <c r="A18" s="60" t="s">
        <v>72</v>
      </c>
      <c r="B18" s="66" t="s">
        <v>44</v>
      </c>
      <c r="C18" s="68" t="s">
        <v>69</v>
      </c>
      <c r="D18" s="68"/>
      <c r="E18" s="69" t="s">
        <v>73</v>
      </c>
      <c r="F18" s="70" t="s">
        <v>74</v>
      </c>
      <c r="G18" s="64">
        <v>1</v>
      </c>
      <c r="H18" s="65">
        <v>0</v>
      </c>
      <c r="I18" s="65">
        <f t="shared" si="1"/>
        <v>0</v>
      </c>
      <c r="J18" s="65">
        <v>0</v>
      </c>
      <c r="K18" s="65">
        <f t="shared" si="0"/>
        <v>0</v>
      </c>
    </row>
    <row r="19" spans="1:11" x14ac:dyDescent="0.25">
      <c r="A19" s="88" t="s">
        <v>75</v>
      </c>
      <c r="B19" s="89"/>
      <c r="C19" s="89"/>
      <c r="D19" s="90"/>
      <c r="E19" s="90"/>
      <c r="F19" s="90"/>
      <c r="G19" s="90"/>
      <c r="H19" s="90"/>
      <c r="I19" s="91">
        <f>SUM(I3:I18)</f>
        <v>0</v>
      </c>
      <c r="J19" s="90"/>
      <c r="K19" s="92"/>
    </row>
    <row r="20" spans="1:11" x14ac:dyDescent="0.25">
      <c r="A20" s="93" t="s">
        <v>76</v>
      </c>
      <c r="B20" s="94"/>
      <c r="C20" s="94"/>
      <c r="D20" s="95"/>
      <c r="E20" s="95"/>
      <c r="F20" s="95"/>
      <c r="G20" s="95"/>
      <c r="H20" s="95"/>
      <c r="I20" s="95"/>
      <c r="J20" s="95"/>
      <c r="K20" s="96">
        <f>SUM(K3:K18)</f>
        <v>0</v>
      </c>
    </row>
    <row r="21" spans="1:11" x14ac:dyDescent="0.25">
      <c r="A21" s="97" t="s">
        <v>77</v>
      </c>
      <c r="B21" s="98"/>
      <c r="C21" s="98"/>
      <c r="D21" s="95"/>
      <c r="E21" s="95"/>
      <c r="F21" s="95"/>
      <c r="G21" s="95"/>
      <c r="H21" s="95"/>
      <c r="I21" s="95"/>
      <c r="J21" s="95"/>
      <c r="K21" s="96">
        <v>0</v>
      </c>
    </row>
    <row r="22" spans="1:11" x14ac:dyDescent="0.25">
      <c r="A22" s="99" t="s">
        <v>78</v>
      </c>
      <c r="B22" s="100"/>
      <c r="C22" s="100"/>
      <c r="D22" s="101"/>
      <c r="E22" s="101"/>
      <c r="F22" s="101"/>
      <c r="G22" s="101"/>
      <c r="H22" s="101"/>
      <c r="I22" s="101"/>
      <c r="J22" s="101"/>
      <c r="K22" s="102">
        <f>I19+K20+K21</f>
        <v>0</v>
      </c>
    </row>
  </sheetData>
  <phoneticPr fontId="19" type="noConversion"/>
  <pageMargins left="0.70833333333333304" right="0.70833333333333304" top="0.35416666666666702" bottom="0.196527777777778" header="0.51180555555555496" footer="0.51180555555555496"/>
  <pageSetup paperSize="9" scale="55" firstPageNumber="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5D79F-962D-4C98-9FCC-9247967D39A7}">
  <sheetPr>
    <pageSetUpPr fitToPage="1"/>
  </sheetPr>
  <dimension ref="A1:M24"/>
  <sheetViews>
    <sheetView view="pageBreakPreview" zoomScaleNormal="75" workbookViewId="0">
      <pane ySplit="2" topLeftCell="A19" activePane="bottomLeft" state="frozen"/>
      <selection pane="bottomLeft" activeCell="K23" sqref="K23"/>
    </sheetView>
  </sheetViews>
  <sheetFormatPr defaultRowHeight="12.75" x14ac:dyDescent="0.2"/>
  <cols>
    <col min="1" max="1" width="9.140625" style="23"/>
    <col min="2" max="2" width="9.28515625" style="23" customWidth="1"/>
    <col min="3" max="3" width="21.28515625" style="23" customWidth="1"/>
    <col min="4" max="4" width="16" style="23" customWidth="1"/>
    <col min="5" max="5" width="35.5703125" style="23" customWidth="1"/>
    <col min="6" max="6" width="63.85546875" style="23" customWidth="1"/>
    <col min="7" max="7" width="15.140625" style="23" customWidth="1"/>
    <col min="8" max="8" width="5.28515625" style="23" customWidth="1"/>
    <col min="9" max="9" width="13.42578125" style="23" customWidth="1"/>
    <col min="10" max="10" width="13.85546875" style="23" customWidth="1"/>
    <col min="11" max="11" width="14.140625" style="23" customWidth="1"/>
    <col min="12" max="12" width="13.85546875" style="23" customWidth="1"/>
    <col min="13" max="13" width="18.7109375" style="23" customWidth="1"/>
    <col min="14" max="16384" width="9.140625" style="23"/>
  </cols>
  <sheetData>
    <row r="1" spans="1:13" x14ac:dyDescent="0.2">
      <c r="A1" s="117" t="s">
        <v>79</v>
      </c>
      <c r="B1" s="117"/>
      <c r="C1" s="117"/>
      <c r="D1" s="24"/>
    </row>
    <row r="2" spans="1:13" s="27" customFormat="1" ht="45" x14ac:dyDescent="0.2">
      <c r="A2" s="25" t="s">
        <v>18</v>
      </c>
      <c r="B2" s="26" t="s">
        <v>80</v>
      </c>
      <c r="C2" s="25" t="s">
        <v>81</v>
      </c>
      <c r="D2" s="25" t="s">
        <v>20</v>
      </c>
      <c r="E2" s="25" t="s">
        <v>21</v>
      </c>
      <c r="F2" s="25" t="s">
        <v>82</v>
      </c>
      <c r="G2" s="26" t="s">
        <v>83</v>
      </c>
      <c r="H2" s="25" t="s">
        <v>24</v>
      </c>
      <c r="I2" s="26" t="s">
        <v>25</v>
      </c>
      <c r="J2" s="26" t="s">
        <v>26</v>
      </c>
      <c r="K2" s="26" t="s">
        <v>27</v>
      </c>
      <c r="L2" s="26" t="s">
        <v>28</v>
      </c>
    </row>
    <row r="3" spans="1:13" s="27" customFormat="1" ht="164.25" customHeight="1" x14ac:dyDescent="0.2">
      <c r="A3" s="29" t="s">
        <v>84</v>
      </c>
      <c r="B3" s="31" t="s">
        <v>85</v>
      </c>
      <c r="C3" s="31" t="s">
        <v>89</v>
      </c>
      <c r="D3" s="31" t="s">
        <v>124</v>
      </c>
      <c r="E3" s="44"/>
      <c r="F3" s="45" t="s">
        <v>11</v>
      </c>
      <c r="G3" s="34" t="s">
        <v>87</v>
      </c>
      <c r="H3" s="34">
        <v>1</v>
      </c>
      <c r="I3" s="35">
        <v>0</v>
      </c>
      <c r="J3" s="35">
        <f>PRODUCT(I3,H3)</f>
        <v>0</v>
      </c>
      <c r="K3" s="36">
        <v>0</v>
      </c>
      <c r="L3" s="35">
        <f>PRODUCT(K3,H3)</f>
        <v>0</v>
      </c>
    </row>
    <row r="4" spans="1:13" s="27" customFormat="1" ht="363.75" customHeight="1" x14ac:dyDescent="0.2">
      <c r="A4" s="121" t="s">
        <v>88</v>
      </c>
      <c r="B4" s="109" t="s">
        <v>85</v>
      </c>
      <c r="C4" s="123" t="s">
        <v>89</v>
      </c>
      <c r="D4" s="109" t="s">
        <v>13</v>
      </c>
      <c r="E4" s="56"/>
      <c r="F4" s="48" t="s">
        <v>90</v>
      </c>
      <c r="G4" s="107" t="s">
        <v>91</v>
      </c>
      <c r="H4" s="107">
        <v>1</v>
      </c>
      <c r="I4" s="103">
        <v>0</v>
      </c>
      <c r="J4" s="103">
        <f>PRODUCT(I4,H4)</f>
        <v>0</v>
      </c>
      <c r="K4" s="103">
        <v>0</v>
      </c>
      <c r="L4" s="103">
        <f>PRODUCT(K4,H4)</f>
        <v>0</v>
      </c>
    </row>
    <row r="5" spans="1:13" s="27" customFormat="1" ht="181.5" customHeight="1" x14ac:dyDescent="0.2">
      <c r="A5" s="122"/>
      <c r="B5" s="110"/>
      <c r="C5" s="124"/>
      <c r="D5" s="110"/>
      <c r="E5" s="57"/>
      <c r="F5" s="52" t="s">
        <v>125</v>
      </c>
      <c r="G5" s="108"/>
      <c r="H5" s="108"/>
      <c r="I5" s="104"/>
      <c r="J5" s="104"/>
      <c r="K5" s="104"/>
      <c r="L5" s="104"/>
    </row>
    <row r="6" spans="1:13" s="27" customFormat="1" ht="376.5" customHeight="1" x14ac:dyDescent="0.2">
      <c r="A6" s="105" t="s">
        <v>92</v>
      </c>
      <c r="B6" s="107" t="s">
        <v>31</v>
      </c>
      <c r="C6" s="109" t="s">
        <v>86</v>
      </c>
      <c r="D6" s="115" t="s">
        <v>93</v>
      </c>
      <c r="E6" s="46"/>
      <c r="F6" s="48" t="s">
        <v>3</v>
      </c>
      <c r="G6" s="107" t="s">
        <v>1</v>
      </c>
      <c r="H6" s="107">
        <v>2</v>
      </c>
      <c r="I6" s="113">
        <v>0</v>
      </c>
      <c r="J6" s="113">
        <f t="shared" ref="J6:J19" si="0">PRODUCT(I6,H6)</f>
        <v>0</v>
      </c>
      <c r="K6" s="113">
        <v>0</v>
      </c>
      <c r="L6" s="113">
        <f t="shared" ref="L6:L19" si="1">PRODUCT(K6,H6)</f>
        <v>0</v>
      </c>
    </row>
    <row r="7" spans="1:13" s="27" customFormat="1" ht="405" customHeight="1" x14ac:dyDescent="0.2">
      <c r="A7" s="106"/>
      <c r="B7" s="108"/>
      <c r="C7" s="110"/>
      <c r="D7" s="116"/>
      <c r="E7" s="47" t="s">
        <v>10</v>
      </c>
      <c r="F7" s="52" t="s">
        <v>2</v>
      </c>
      <c r="G7" s="108"/>
      <c r="H7" s="108"/>
      <c r="I7" s="114"/>
      <c r="J7" s="114"/>
      <c r="K7" s="114"/>
      <c r="L7" s="114"/>
    </row>
    <row r="8" spans="1:13" s="27" customFormat="1" ht="246.75" customHeight="1" x14ac:dyDescent="0.2">
      <c r="A8" s="59" t="s">
        <v>94</v>
      </c>
      <c r="B8" s="31" t="s">
        <v>95</v>
      </c>
      <c r="C8" s="31" t="s">
        <v>86</v>
      </c>
      <c r="D8" s="53" t="s">
        <v>96</v>
      </c>
      <c r="E8" s="44"/>
      <c r="F8" s="33" t="s">
        <v>12</v>
      </c>
      <c r="G8" s="34" t="s">
        <v>97</v>
      </c>
      <c r="H8" s="34">
        <v>2</v>
      </c>
      <c r="I8" s="35">
        <v>0</v>
      </c>
      <c r="J8" s="35">
        <f t="shared" si="0"/>
        <v>0</v>
      </c>
      <c r="K8" s="36">
        <v>0</v>
      </c>
      <c r="L8" s="35">
        <f t="shared" si="1"/>
        <v>0</v>
      </c>
    </row>
    <row r="9" spans="1:13" s="27" customFormat="1" ht="340.5" customHeight="1" x14ac:dyDescent="0.2">
      <c r="A9" s="59" t="s">
        <v>98</v>
      </c>
      <c r="B9" s="31" t="s">
        <v>95</v>
      </c>
      <c r="C9" s="31" t="s">
        <v>86</v>
      </c>
      <c r="D9" s="53" t="s">
        <v>99</v>
      </c>
      <c r="E9" s="44"/>
      <c r="F9" s="58" t="s">
        <v>0</v>
      </c>
      <c r="G9" s="34" t="s">
        <v>100</v>
      </c>
      <c r="H9" s="34">
        <v>2</v>
      </c>
      <c r="I9" s="35">
        <v>0</v>
      </c>
      <c r="J9" s="35">
        <f t="shared" si="0"/>
        <v>0</v>
      </c>
      <c r="K9" s="36">
        <v>0</v>
      </c>
      <c r="L9" s="35">
        <f t="shared" si="1"/>
        <v>0</v>
      </c>
      <c r="M9" s="28"/>
    </row>
    <row r="10" spans="1:13" s="27" customFormat="1" ht="398.25" customHeight="1" x14ac:dyDescent="0.2">
      <c r="A10" s="105" t="s">
        <v>101</v>
      </c>
      <c r="B10" s="107" t="s">
        <v>40</v>
      </c>
      <c r="C10" s="109" t="s">
        <v>86</v>
      </c>
      <c r="D10" s="109" t="s">
        <v>102</v>
      </c>
      <c r="E10" s="111"/>
      <c r="F10" s="51" t="s">
        <v>14</v>
      </c>
      <c r="G10" s="107" t="s">
        <v>103</v>
      </c>
      <c r="H10" s="107">
        <v>1</v>
      </c>
      <c r="I10" s="103">
        <v>0</v>
      </c>
      <c r="J10" s="103">
        <f t="shared" si="0"/>
        <v>0</v>
      </c>
      <c r="K10" s="103">
        <v>0</v>
      </c>
      <c r="L10" s="103">
        <f t="shared" si="1"/>
        <v>0</v>
      </c>
    </row>
    <row r="11" spans="1:13" s="27" customFormat="1" ht="105.75" customHeight="1" x14ac:dyDescent="0.2">
      <c r="A11" s="106"/>
      <c r="B11" s="108"/>
      <c r="C11" s="110"/>
      <c r="D11" s="110"/>
      <c r="E11" s="112"/>
      <c r="F11" s="50" t="s">
        <v>15</v>
      </c>
      <c r="G11" s="108"/>
      <c r="H11" s="108"/>
      <c r="I11" s="104"/>
      <c r="J11" s="104"/>
      <c r="K11" s="104"/>
      <c r="L11" s="104"/>
    </row>
    <row r="12" spans="1:13" s="27" customFormat="1" ht="285.75" customHeight="1" x14ac:dyDescent="0.2">
      <c r="A12" s="59" t="s">
        <v>104</v>
      </c>
      <c r="B12" s="31" t="s">
        <v>40</v>
      </c>
      <c r="C12" s="31" t="s">
        <v>86</v>
      </c>
      <c r="D12" s="53" t="s">
        <v>96</v>
      </c>
      <c r="E12" s="44"/>
      <c r="F12" s="33" t="s">
        <v>16</v>
      </c>
      <c r="G12" s="34" t="s">
        <v>105</v>
      </c>
      <c r="H12" s="34">
        <v>1</v>
      </c>
      <c r="I12" s="35">
        <v>0</v>
      </c>
      <c r="J12" s="35">
        <f t="shared" si="0"/>
        <v>0</v>
      </c>
      <c r="K12" s="36">
        <v>0</v>
      </c>
      <c r="L12" s="35">
        <f t="shared" si="1"/>
        <v>0</v>
      </c>
    </row>
    <row r="13" spans="1:13" s="27" customFormat="1" ht="255.75" customHeight="1" x14ac:dyDescent="0.2">
      <c r="A13" s="59" t="s">
        <v>106</v>
      </c>
      <c r="B13" s="31" t="s">
        <v>107</v>
      </c>
      <c r="C13" s="31" t="s">
        <v>86</v>
      </c>
      <c r="D13" s="53" t="s">
        <v>108</v>
      </c>
      <c r="E13" s="54"/>
      <c r="F13" s="33" t="s">
        <v>7</v>
      </c>
      <c r="G13" s="34" t="s">
        <v>87</v>
      </c>
      <c r="H13" s="34">
        <v>1</v>
      </c>
      <c r="I13" s="35">
        <v>0</v>
      </c>
      <c r="J13" s="35">
        <f t="shared" si="0"/>
        <v>0</v>
      </c>
      <c r="K13" s="36">
        <v>0</v>
      </c>
      <c r="L13" s="35">
        <f t="shared" si="1"/>
        <v>0</v>
      </c>
    </row>
    <row r="14" spans="1:13" s="27" customFormat="1" ht="332.25" customHeight="1" x14ac:dyDescent="0.2">
      <c r="A14" s="105" t="s">
        <v>109</v>
      </c>
      <c r="B14" s="107" t="s">
        <v>40</v>
      </c>
      <c r="C14" s="109" t="s">
        <v>86</v>
      </c>
      <c r="D14" s="109" t="s">
        <v>93</v>
      </c>
      <c r="E14" s="111"/>
      <c r="F14" s="48" t="s">
        <v>8</v>
      </c>
      <c r="G14" s="107" t="s">
        <v>110</v>
      </c>
      <c r="H14" s="107">
        <v>1</v>
      </c>
      <c r="I14" s="103">
        <v>0</v>
      </c>
      <c r="J14" s="103">
        <f t="shared" si="0"/>
        <v>0</v>
      </c>
      <c r="K14" s="103">
        <v>0</v>
      </c>
      <c r="L14" s="103">
        <f t="shared" si="1"/>
        <v>0</v>
      </c>
    </row>
    <row r="15" spans="1:13" s="27" customFormat="1" ht="258" customHeight="1" x14ac:dyDescent="0.2">
      <c r="A15" s="106"/>
      <c r="B15" s="108"/>
      <c r="C15" s="110"/>
      <c r="D15" s="110"/>
      <c r="E15" s="112"/>
      <c r="F15" s="49" t="s">
        <v>9</v>
      </c>
      <c r="G15" s="108"/>
      <c r="H15" s="108"/>
      <c r="I15" s="104"/>
      <c r="J15" s="104"/>
      <c r="K15" s="104"/>
      <c r="L15" s="104"/>
    </row>
    <row r="16" spans="1:13" s="27" customFormat="1" ht="177" customHeight="1" x14ac:dyDescent="0.2">
      <c r="A16" s="59" t="s">
        <v>111</v>
      </c>
      <c r="B16" s="34" t="s">
        <v>40</v>
      </c>
      <c r="C16" s="31" t="s">
        <v>86</v>
      </c>
      <c r="D16" s="31" t="s">
        <v>5</v>
      </c>
      <c r="E16" s="44"/>
      <c r="F16" s="33" t="s">
        <v>6</v>
      </c>
      <c r="G16" s="34" t="s">
        <v>4</v>
      </c>
      <c r="H16" s="34">
        <v>1</v>
      </c>
      <c r="I16" s="35">
        <v>0</v>
      </c>
      <c r="J16" s="35">
        <f t="shared" si="0"/>
        <v>0</v>
      </c>
      <c r="K16" s="36">
        <v>0</v>
      </c>
      <c r="L16" s="35">
        <f t="shared" si="1"/>
        <v>0</v>
      </c>
    </row>
    <row r="17" spans="1:12" s="27" customFormat="1" ht="365.25" customHeight="1" x14ac:dyDescent="0.2">
      <c r="A17" s="29" t="s">
        <v>112</v>
      </c>
      <c r="B17" s="34" t="s">
        <v>44</v>
      </c>
      <c r="C17" s="31" t="s">
        <v>86</v>
      </c>
      <c r="D17" s="31" t="s">
        <v>96</v>
      </c>
      <c r="E17" s="32"/>
      <c r="F17" s="55" t="s">
        <v>113</v>
      </c>
      <c r="G17" s="34" t="s">
        <v>114</v>
      </c>
      <c r="H17" s="34">
        <v>1</v>
      </c>
      <c r="I17" s="35">
        <v>0</v>
      </c>
      <c r="J17" s="35">
        <f t="shared" si="0"/>
        <v>0</v>
      </c>
      <c r="K17" s="36">
        <v>0</v>
      </c>
      <c r="L17" s="35">
        <f t="shared" si="1"/>
        <v>0</v>
      </c>
    </row>
    <row r="18" spans="1:12" s="27" customFormat="1" ht="365.25" customHeight="1" x14ac:dyDescent="0.2">
      <c r="A18" s="29" t="s">
        <v>115</v>
      </c>
      <c r="B18" s="30" t="s">
        <v>44</v>
      </c>
      <c r="C18" s="31" t="s">
        <v>86</v>
      </c>
      <c r="D18" s="31" t="s">
        <v>116</v>
      </c>
      <c r="E18" s="32"/>
      <c r="F18" s="33" t="s">
        <v>117</v>
      </c>
      <c r="G18" s="34" t="s">
        <v>118</v>
      </c>
      <c r="H18" s="34">
        <v>1</v>
      </c>
      <c r="I18" s="35">
        <v>0</v>
      </c>
      <c r="J18" s="35">
        <f t="shared" si="0"/>
        <v>0</v>
      </c>
      <c r="K18" s="36">
        <v>0</v>
      </c>
      <c r="L18" s="35">
        <f t="shared" si="1"/>
        <v>0</v>
      </c>
    </row>
    <row r="19" spans="1:12" s="27" customFormat="1" ht="365.25" customHeight="1" x14ac:dyDescent="0.2">
      <c r="A19" s="29" t="s">
        <v>119</v>
      </c>
      <c r="B19" s="30" t="s">
        <v>44</v>
      </c>
      <c r="C19" s="31" t="s">
        <v>86</v>
      </c>
      <c r="D19" s="31" t="s">
        <v>120</v>
      </c>
      <c r="E19" s="32"/>
      <c r="F19" s="33" t="s">
        <v>121</v>
      </c>
      <c r="G19" s="34" t="s">
        <v>122</v>
      </c>
      <c r="H19" s="34">
        <v>1</v>
      </c>
      <c r="I19" s="35">
        <v>0</v>
      </c>
      <c r="J19" s="35">
        <f t="shared" si="0"/>
        <v>0</v>
      </c>
      <c r="K19" s="36">
        <v>0</v>
      </c>
      <c r="L19" s="35">
        <f t="shared" si="1"/>
        <v>0</v>
      </c>
    </row>
    <row r="20" spans="1:12" ht="15" x14ac:dyDescent="0.2">
      <c r="A20" s="118" t="s">
        <v>123</v>
      </c>
      <c r="B20" s="118"/>
      <c r="C20" s="118"/>
      <c r="D20" s="37"/>
      <c r="E20" s="37"/>
      <c r="F20" s="37"/>
      <c r="G20" s="37"/>
      <c r="H20" s="37"/>
      <c r="I20" s="37"/>
      <c r="J20" s="38">
        <f>SUM(J3:J19)</f>
        <v>0</v>
      </c>
      <c r="K20" s="39"/>
      <c r="L20" s="40"/>
    </row>
    <row r="21" spans="1:12" ht="15" x14ac:dyDescent="0.2">
      <c r="A21" s="1" t="s">
        <v>76</v>
      </c>
      <c r="B21" s="22"/>
      <c r="C21" s="22"/>
      <c r="D21" s="37"/>
      <c r="E21" s="37"/>
      <c r="F21" s="37"/>
      <c r="G21" s="37"/>
      <c r="H21" s="37"/>
      <c r="I21" s="37"/>
      <c r="J21" s="37"/>
      <c r="K21" s="37"/>
      <c r="L21" s="40">
        <f>SUM(L3:L20)</f>
        <v>0</v>
      </c>
    </row>
    <row r="22" spans="1:12" ht="16.5" customHeight="1" x14ac:dyDescent="0.2">
      <c r="A22" s="119" t="s">
        <v>77</v>
      </c>
      <c r="B22" s="119"/>
      <c r="C22" s="119"/>
      <c r="D22" s="37"/>
      <c r="E22" s="37"/>
      <c r="F22" s="37"/>
      <c r="G22" s="37"/>
      <c r="H22" s="37"/>
      <c r="I22" s="37"/>
      <c r="J22" s="37"/>
      <c r="K22" s="37"/>
      <c r="L22" s="40">
        <v>0</v>
      </c>
    </row>
    <row r="23" spans="1:12" ht="15" x14ac:dyDescent="0.2">
      <c r="A23" s="120" t="s">
        <v>78</v>
      </c>
      <c r="B23" s="120"/>
      <c r="C23" s="120"/>
      <c r="D23" s="41"/>
      <c r="E23" s="41"/>
      <c r="F23" s="41"/>
      <c r="G23" s="41"/>
      <c r="H23" s="41"/>
      <c r="I23" s="41"/>
      <c r="J23" s="41"/>
      <c r="K23" s="41"/>
      <c r="L23" s="42">
        <f>J20+L21+L22</f>
        <v>0</v>
      </c>
    </row>
    <row r="24" spans="1:12" x14ac:dyDescent="0.2">
      <c r="A24" s="43"/>
    </row>
  </sheetData>
  <mergeCells count="46">
    <mergeCell ref="A1:C1"/>
    <mergeCell ref="A20:C20"/>
    <mergeCell ref="A22:C22"/>
    <mergeCell ref="A23:C23"/>
    <mergeCell ref="A4:A5"/>
    <mergeCell ref="B4:B5"/>
    <mergeCell ref="C4:C5"/>
    <mergeCell ref="A10:A11"/>
    <mergeCell ref="L4:L5"/>
    <mergeCell ref="A6:A7"/>
    <mergeCell ref="B6:B7"/>
    <mergeCell ref="C6:C7"/>
    <mergeCell ref="D6:D7"/>
    <mergeCell ref="G6:G7"/>
    <mergeCell ref="H6:H7"/>
    <mergeCell ref="I6:I7"/>
    <mergeCell ref="J6:J7"/>
    <mergeCell ref="K6:K7"/>
    <mergeCell ref="D4:D5"/>
    <mergeCell ref="G4:G5"/>
    <mergeCell ref="H4:H5"/>
    <mergeCell ref="I4:I5"/>
    <mergeCell ref="J4:J5"/>
    <mergeCell ref="K4:K5"/>
    <mergeCell ref="L6:L7"/>
    <mergeCell ref="B10:B11"/>
    <mergeCell ref="C10:C11"/>
    <mergeCell ref="D10:D11"/>
    <mergeCell ref="E10:E11"/>
    <mergeCell ref="G10:G11"/>
    <mergeCell ref="H10:H11"/>
    <mergeCell ref="I10:I11"/>
    <mergeCell ref="J10:J11"/>
    <mergeCell ref="K10:K11"/>
    <mergeCell ref="K14:K15"/>
    <mergeCell ref="L14:L15"/>
    <mergeCell ref="L10:L11"/>
    <mergeCell ref="A14:A15"/>
    <mergeCell ref="B14:B15"/>
    <mergeCell ref="C14:C15"/>
    <mergeCell ref="D14:D15"/>
    <mergeCell ref="E14:E15"/>
    <mergeCell ref="G14:G15"/>
    <mergeCell ref="H14:H15"/>
    <mergeCell ref="I14:I15"/>
    <mergeCell ref="J14:J15"/>
  </mergeCells>
  <phoneticPr fontId="19" type="noConversion"/>
  <pageMargins left="0.32" right="0.15763888888888899" top="0.31527777777777799" bottom="0.31527777777777799" header="0.51180555555555496" footer="0.51180555555555496"/>
  <pageSetup paperSize="8" scale="90" firstPageNumber="0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E6DFB21E-5AFF-4B51-B13B-5BEC4025F7C4}"/>
</file>

<file path=customXml/itemProps2.xml><?xml version="1.0" encoding="utf-8"?>
<ds:datastoreItem xmlns:ds="http://schemas.openxmlformats.org/officeDocument/2006/customXml" ds:itemID="{A02260DE-6DFA-480D-8133-EBFD5928A40D}"/>
</file>

<file path=customXml/itemProps3.xml><?xml version="1.0" encoding="utf-8"?>
<ds:datastoreItem xmlns:ds="http://schemas.openxmlformats.org/officeDocument/2006/customXml" ds:itemID="{55CF5889-D766-40DF-9E57-2D04C96E003E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Nábytek</vt:lpstr>
      <vt:lpstr>Laboratorní nábytek</vt:lpstr>
      <vt:lpstr>'Laboratorní nábytek'!_FiltrDatabaze</vt:lpstr>
      <vt:lpstr>Nábytek!_FiltrDatabaze</vt:lpstr>
      <vt:lpstr>'Laboratorní nábytek'!Názvy_tisku</vt:lpstr>
      <vt:lpstr>Nábytek!Názvy_tisku</vt:lpstr>
      <vt:lpstr>'Laboratorní nábytek'!Oblast_tisku</vt:lpstr>
      <vt:lpstr>Nábytek!Oblast_tisku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revision>0</cp:revision>
  <cp:lastPrinted>2024-06-27T18:18:25Z</cp:lastPrinted>
  <dcterms:created xsi:type="dcterms:W3CDTF">2016-07-15T10:14:04Z</dcterms:created>
  <dcterms:modified xsi:type="dcterms:W3CDTF">2024-12-17T08:43:48Z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0x010100C4AF71E7CDB8B2498C19C3D40F1FCB65</vt:lpwstr>
  </property>
  <property fmtid="{D5CDD505-2E9C-101B-9397-08002B2CF9AE}" pid="9" name="MediaServiceImageTags">
    <vt:lpwstr/>
  </property>
</Properties>
</file>