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Nábytek_TF_katalog_K " sheetId="1" r:id="rId1"/>
  </sheets>
  <externalReferences>
    <externalReference r:id="rId4"/>
  </externalReferences>
  <definedNames>
    <definedName name="Polozkanazev">'[1]Souhrn'!$A:$A</definedName>
  </definedNames>
  <calcPr fullCalcOnLoad="1"/>
</workbook>
</file>

<file path=xl/sharedStrings.xml><?xml version="1.0" encoding="utf-8"?>
<sst xmlns="http://schemas.openxmlformats.org/spreadsheetml/2006/main" count="276" uniqueCount="129">
  <si>
    <t>Židle</t>
  </si>
  <si>
    <t>C E L K E M</t>
  </si>
  <si>
    <t>Označení</t>
  </si>
  <si>
    <t>Název</t>
  </si>
  <si>
    <t>Tvarové a designové řešení</t>
  </si>
  <si>
    <t>rozměry (cm)</t>
  </si>
  <si>
    <t>materiál</t>
  </si>
  <si>
    <t>nosnost</t>
  </si>
  <si>
    <t>barva</t>
  </si>
  <si>
    <t>Popis - požadované parametry</t>
  </si>
  <si>
    <t>Počet ks</t>
  </si>
  <si>
    <t>Cena Kč/ks bez DPH</t>
  </si>
  <si>
    <t>Celkem Kč bez DPH</t>
  </si>
  <si>
    <t>délka</t>
  </si>
  <si>
    <t>výška</t>
  </si>
  <si>
    <t>hloubka</t>
  </si>
  <si>
    <t>KMST</t>
  </si>
  <si>
    <t>KJSS</t>
  </si>
  <si>
    <t>KMS</t>
  </si>
  <si>
    <t>KVS</t>
  </si>
  <si>
    <t>KTZS</t>
  </si>
  <si>
    <t>KZS</t>
  </si>
  <si>
    <t>KEA</t>
  </si>
  <si>
    <t>KVPD</t>
  </si>
  <si>
    <t>CELKEM</t>
  </si>
  <si>
    <t>K1</t>
  </si>
  <si>
    <t>Pracovní židle</t>
  </si>
  <si>
    <t>černá</t>
  </si>
  <si>
    <t xml:space="preserve">Plně čalouněná s konstrukcí odděleného sedáku a opěráku (opěrky zad).
Synchronní mechanika. 
Plynulá nastavitelnost výšky sedáku; kvalitní pružící systém, pneumatický plynový píst s kvalitním tlumením dosedu.
Horizontální posun sedáku pro zajištění dostatečné hloubky sedací plochy
výškově stavitelný opěrák nebo výškově stavitelná bederní opěra
výška zádového opěráku min. 50 cm.
Nastavení protitlaku zádového opěráku v rozmezí 50 - 125 kg tělesné hmotnosti; stabilní průběh odporu opěráku v celém rozsahu záklonu a možnost blokace v min. 6 pozicích, příp. v libovolném bodě celého rozsahu záklonu
podnož kovový pětiramenný kříž s povrchovou úpravou leštěný hliník 
3D područky. 
Kolečka o průměru min. 5 cm, možnost variantního osazení pro použití na měkkých nebo tvrdých površích, odpovídající normě DIN EN 12529.
Ovládací prvky intuitivní, snadno dostupné při sedu,nosnost: 130 kg.
Kovové konstrukce bez otřepů a ostrých hran, svary průběžné, bez nepravidelností v šířce, výšce a kresbě svarové housenky a bez roztroušených pórů, trhlin a rozstřiků, esteticky hodnotné řemeslné zpracování
potahová látka:
předpokládaný odstín černá, modrá, antracit, nebo ve výjimečných případech výběr ze vzorníku (stejné cenové kategorie)
odolnost proti oděru min. 100 000 M
odolnost proti žmolkování – třída 4
stálobarevnost – třída 6
odolnost proti ohni EN 1021-1:2006 (cigareta), EN 1021-2:006 (zápalka), BS 7176:2007 (nízká úroveň nebezpečí).
</t>
  </si>
  <si>
    <t>K2</t>
  </si>
  <si>
    <t>Školní židle</t>
  </si>
  <si>
    <t>kovová konstrukce modrá RAL 5005</t>
  </si>
  <si>
    <t xml:space="preserve">Kovové subtilní podnoží z vysoce kvalitní oceli – profil trubka, povrchová úprava modrý nátěr, nebo jiný barevný odstín upřesněný objednavatelem ve stejné cenové kategorii v tabulkové části technických specifikací.
Jednolitá skořepina sedáku a opěráku z vysoce kvalitní ergonomicky tvarované lakované překližky (světlá lazura maximálně blízká dekoru použitých nábytkových LTD desek - buk).
V horní části opěráku otvor/y pro snadný úchop a manipulaci.
Stohovatelnost min. 5 ks; konstrukce bránící poškození spodní židle provedením a uchycením podnoží.
Stohovatelnost se zajištěním minimálního využitého objemového prostoru sestohovaných židlí.
Určeno pro častou manipulaci a používání
Nosnost alespoň 120 kg pro osobu 6 velikosti podle normy ČSN EN 1729-1.
Kovové konstrukce bez otřepů a ostrých hran, svary průběžné, bez nepravidelností v šířce, výšce a kresbě svarové housenky a bez roztroušených pórů, trhlin a rozstřiků, esteticky hodnotné řemeslné zpracování. Spoje skořepiny sedáku a opěráku s kovovou konstrukcí bez ostrých hran a otřepů, přičemž toto spojení nesmí při běžném používání poškodit oděv osoby.
</t>
  </si>
  <si>
    <t>CENA CELKEM ŽIDLE</t>
  </si>
  <si>
    <t>STOLY</t>
  </si>
  <si>
    <t>S1</t>
  </si>
  <si>
    <t>Stůl - katedrový</t>
  </si>
  <si>
    <t>117 - 123</t>
  </si>
  <si>
    <t>73 - 79</t>
  </si>
  <si>
    <t>72 - 78</t>
  </si>
  <si>
    <t>Kovový rám deska bukové lamino</t>
  </si>
  <si>
    <t>100 kg</t>
  </si>
  <si>
    <t>šedá RAL7035, deska buk</t>
  </si>
  <si>
    <t xml:space="preserve">Kovový rám a nohy stolu, dřevotřísková laminovaná pracovní deska o tloušťce alespoň 22 mm, zadní strana stolu zakryta dřevotřískovou deskou o tloušťce alespoň 12 mm, pod pracovní deskou je umístěna vysouvací zásuvka v pravé části, nohy stolu pro měkkou podlahu.
Kovové konstrukce bez otřepů a ostrých hran, svary průběžné, bez nepravidelností v šířce, výšce a kresbě svarové housenky a bez roztroušených pórů, trhlin a rozstřiků, esteticky hodnotné řemeslné zpracování.
Konstrukce stolů splňuje vysoké nároky na kvalitu a ergonomii (ČSN EN 527–1) a odpovídají tak normám ČSN EN 527–2, ČSN EN 527–3, ČSN 910001 a ČSN 910100.
</t>
  </si>
  <si>
    <t>S3.1</t>
  </si>
  <si>
    <t>Stůl kancelářský bez zásuvek</t>
  </si>
  <si>
    <t>137 - 143</t>
  </si>
  <si>
    <t>77 - 83</t>
  </si>
  <si>
    <t>70 - 76</t>
  </si>
  <si>
    <t>dřevotříska</t>
  </si>
  <si>
    <t>buk</t>
  </si>
  <si>
    <t xml:space="preserve">Celodřevotřísková laminovaná konstrukce o tloušťce alespoň 22 mm.
Pracovní deska stolu alespoň o tloušťce 25 mm s ABS hranou.
Nohy jsou osazeny výškově stavitelnou rektifikací pro měkkou podlahu.
Stabilitu stolu zajišťuje příčka, tzv. trnož, která spojuje obě nohy stolu, je možné provedení se zadní stěnou z laminované dřevotřísky nesahající k podlaze.
Konstrukce stolů splňuje vysoké nároky na kvalitu a ergonomii (ČSN EN 527–1) a odpovídají tak normám ČSN EN 527–2, ČSN EN 527–3, ČSN 910001 a ČSN 910100.
</t>
  </si>
  <si>
    <t>S3.2</t>
  </si>
  <si>
    <t>177 - 183</t>
  </si>
  <si>
    <t>standard</t>
  </si>
  <si>
    <t>S3.3</t>
  </si>
  <si>
    <t>147 - 153</t>
  </si>
  <si>
    <t>S3.4</t>
  </si>
  <si>
    <t>157-163</t>
  </si>
  <si>
    <t>standardní</t>
  </si>
  <si>
    <t>S3.5</t>
  </si>
  <si>
    <t>57-63</t>
  </si>
  <si>
    <t>min 200kg</t>
  </si>
  <si>
    <t>S4</t>
  </si>
  <si>
    <t xml:space="preserve">Stůl kancelářský rohový bez zásuvek </t>
  </si>
  <si>
    <t xml:space="preserve">Pracovní deska stolu laminovaná dřevotřísková alespoň o tloušťce 25 mm s ABS hranou.
Nohy stolu kovové spojené mezi s sebou laminovanou dřevotřískovou deskou nesahající k podlaze.
Nohy jsou osazeny výškově stavitelnou rektifikací pro měkkou podlahu.
Konstrukce stolů splňuje vysoké nároky na kvalitu a ergonomii (ČSN EN 527–1) a odpovídají tak normám ČSN EN 527–2, ČSN EN 527–3, ČSN 910001 a ČSN 910100.
</t>
  </si>
  <si>
    <t>PC1.1</t>
  </si>
  <si>
    <t>PC stůl</t>
  </si>
  <si>
    <t>140-150</t>
  </si>
  <si>
    <t>74 - 76</t>
  </si>
  <si>
    <t>60 -70</t>
  </si>
  <si>
    <t>dřevotříska
- hrany ABS
- případná ocelová konstrukce</t>
  </si>
  <si>
    <t>buk
-  ocelová konstrukce modrá RAL 5005</t>
  </si>
  <si>
    <t xml:space="preserve">Moderní kovové nohy. Propojené teleskopickým kabelovým kanálem, díky němuž je stůl dokonale stabilní i bez pracovní desky. Kanál průběžný do sousedního stolu stejného typu, tedy je možné umístit více stolů vedle sebe a vést kanály vodiče, vývod pro vodiče pro napájení a síť PC, které je umístěno v demontovatelném závěsu (délka stolu 140-150 2xzávěs, 80-90 1xzávěs). Otvor v pracovní desce stolu pro vedení kabelů monitoru, popř. klávesnice a myši.
Nohy jsou osazeny výškově stavitelnou rektifikací pro měkkou podlahu
Pracovní deska stolu alespoň o tloušťce 25 mm s ABS hranou bez klávesnicového výsuvu.
Kovové konstrukce bez otřepů a ostrých hran, svary průběžné, bez nepravidelností v šířce, výšce a kresbě svarové housenky a bez roztroušených pórů, trhlin a rozstřiků, esteticky hodnotné řemeslné zpracování.
Konstrukce stolů splňuje vysoké nároky na kvalitu a ergonomii (ČSN EN 527–1) a odpovídají tak normám ČSN EN 527–2, ČSN EN 527–3, ČSN 910001 a ČSN 910100.
</t>
  </si>
  <si>
    <t>PC1.2</t>
  </si>
  <si>
    <t>80 - 90</t>
  </si>
  <si>
    <t>60 -80</t>
  </si>
  <si>
    <t>dřevotříska 
- hrany ABS
- případná ocelová konstrukce</t>
  </si>
  <si>
    <t>ŠL1</t>
  </si>
  <si>
    <t xml:space="preserve">Školní lavice dvoumístná </t>
  </si>
  <si>
    <t>ocel/lamino</t>
  </si>
  <si>
    <t xml:space="preserve">Žákovský stůl dvoumístný s nenastavitelnou výškou. 6 velikosti podle normy ČSN EN 1729-1, s odkládací plochou.
Pracovní deska dřevotřísková laminovaná s odolným povrchem pro každodenní použití a tloušťky alespoň 22 mm s ABS hranou o poloměru min. 2 mm.
Lamino v barvě imitace buku.
Konstrukce z plochooválných kovových profilů.
Nohy stolu pro měkkou podlahu.
Konstrukce z plochooválných kovových profilů.
Nohy stolu pro měkkou podlahu.
</t>
  </si>
  <si>
    <t>Z1.1</t>
  </si>
  <si>
    <t>Zásuvkový kontejner</t>
  </si>
  <si>
    <t>37 - 43</t>
  </si>
  <si>
    <t>57 - 63</t>
  </si>
  <si>
    <t xml:space="preserve">Kontejner,lepený korpus materiál LTD tloušťky 18 mm, naložená půda o síle minimálně 25 mm opatřená po celém obvodu hranou ABS 2 mm, čela zásuvek v provedení LTD, po celém obvodu opatřena 2 mm ABS hranami, centrální zamykání s blokací zásuvek -  systém stop kontrol a dotahem zásuvek, kontejner obsahuje celkem 4 zásuvky, z toho horní má výbavu jako tužkovnice, zásuvky plastové, vysunutí zásuvek 100% (plnovýsuv),  brzděná kolečka zamezující nežádoucímu pohybu kontejneru, úchytky kovové zápustné s roztečí 128 mm.
</t>
  </si>
  <si>
    <t>Z1.2</t>
  </si>
  <si>
    <t>50 - 60</t>
  </si>
  <si>
    <t>do 100 kg</t>
  </si>
  <si>
    <t>CENA CELKEM STOLY</t>
  </si>
  <si>
    <t>SKŘÍNĚ</t>
  </si>
  <si>
    <t>Sk1</t>
  </si>
  <si>
    <t xml:space="preserve">Skříň šatní </t>
  </si>
  <si>
    <t>77-83</t>
  </si>
  <si>
    <t>187-193</t>
  </si>
  <si>
    <t xml:space="preserve">Pevná a robustní konstrukce korpusů odpovídající normám ČSN EN 14073–2, ČSN EN 14073–3, ČSN EN 14749, ČSN EN 14749, ČSN 910001 a ČSN 910100.
skříň dveřová 5OH, úhel otevření dveří min. 110 st, panty s tlumeným dovíráním, matriál LTD tloušťky 18 mm, naložená půda a dno o síle minimálně 25 mm je součástí konstrukce skříně, nebo samostatně jako krycí a soklová deska, půda, plné dveře po celém obvodu police a dno/soklová deska opatřena z přední strany 2 mm hranou ABS, skříň musí být smontovaná a slepená přímo ve výrobě (pevnost při zatížení, stabilita a dlouhá životnost), na vnějších plochách skříně nejsou viditelné spojovací prvky a záslepky, skříň má rektifikaci pro vyrovnání případných nerovností podlahy pomocí kovových stavěcích šroubů ovládaných zevnitř skříně, skříň má pohledová záda ve shodném dezénu s korpusem a dveřmi z oboustranně laminované dřevotřískové desky tl. minimálně 8 mm, což umožňuje stavět skříně volně do prostoru, záda jsou fixovaná v drážce, skříň bude umožňovat výškovou přestavitelnost polic s roztečí maximálně po 25 mm po celé délce vnitřku boku, bude použito značkového kování firmy s doživotní zárukou, úchytky kovové zápustné s roztečí 128 mm, skříně jsou uzamykatelné třícestným zámkem.
Korpus je dělen na levou a pravou část, přičemž jedna je policová a druhá částečně volná o šířce alespoň 55 cm s mechanizmem pro uložení ramínek.
</t>
  </si>
  <si>
    <t>Sk2</t>
  </si>
  <si>
    <t>Skříň policová</t>
  </si>
  <si>
    <t>do 200kg</t>
  </si>
  <si>
    <t xml:space="preserve">Pevná a robustní konstrukce korpusů odpovídající normám ČSN EN 14073–2, ČSN EN 14073–3, ČSN EN 14749, ČSN 910001 a ČSN 910100.
skříň dveřová 5OH, úhel otevření dveří min. 110 st, panty s tlumeným dovíráním, matriál LTD tloušťky 18 mm, naložená půda a dno o síle minimálně 25 mm je součástí konstrukce skříně, nebo samostatně jako krycí a soklová deska, půda, plné dveře po celém obvodu police a dno/soklová deska opatřena z přední strany 2 mm hranou ABS, skříň musí být smontovaná a slepená přímo ve výrobě (pevnost při zatížení, stabilita a dlouhá životnost), na vnějších plochách skříně nejsou viditelné spojovací prvky a záslepky, skříň má rektifikaci pro vyrovnání případných nerovností podlahy pomocí kovových stavěcích šroubů ovládaných zevnitř skříně, skříň má pohledová záda ve shodném dezénu s korpusem a dveřmi z oboustranně laminované dřevotřískové desky tl. minimálně 8 mm, což umožňuje stavět skříně volně do prostoru, záda jsou fixovaná v drážce, skříň bude umožňovat výškovou přestavitelnost polic s roztečí maximálně po 25 mm po celé délce vnitřku boku, bude použito značkového kování firmy s doživotní zárukou, úchytky kovové zápustné s roztečí 128 mm, skříně jsou uzamykatelné třícestným zámkem.
</t>
  </si>
  <si>
    <t>Sk3.1</t>
  </si>
  <si>
    <t>37-43</t>
  </si>
  <si>
    <t xml:space="preserve">Pevná a robustní konstrukce korpusů odpovídající normám ČSN EN 14073–2, ČSN EN 14073–3, ČSN EN 14749, ČSN EN 14749, ČSN 910001 a ČSN 910100.
skříň dveřová 5OH kombinovaná, dole plné 2OH dveře, nahoře prosklené 3 OH dveře z kaleného čirého skla, úhel otevření dveří min. 110 st, panty s tlumeným dovíráním, matriál LTD tloušťky 18 mm, naložená půda a dno o síle minimálně 25 mm je součástí konstrukce skříně, nebo samostatně jako krycí a soklová deska, půda, plné dveře po celém obvodu police a dno/soklová deska opatřena z přední strany 2 mm hranou ABS, skříň musí být smontovaná a slepená přímo ve výrobě (pevnost při zatížení, stabilita a dlouhá životnost), na vnějších plochách skříně nejsou viditelné spojovací prvky a záslepky, skříň má rektifikaci pro vyrovnání případných nerovností podlahy pomocí kovových stavěcích šroubů ovládaných zevnitř skříně, skříň má pohledová záda ve shodném dezénu s korpusem a dveřmi z oboustranně laminované dřevotřískové desky tl. minimálně 8 mm, což umožňuje stavět skříně volně do prostoru, záda jsou fixovaná v drážce, skříň bude umožňovat výškovou přestavitelnost polic s roztečí maximálně po 25 mm po celé délce vnitřku boku, bude použito značkového kování firmy s doživotní zárukou, úchytky kovové zápustné s roztečí 128 mm, skříně jsou uzamykatelné třícestným zámkem.
</t>
  </si>
  <si>
    <t>Sk3.2</t>
  </si>
  <si>
    <t>189-195</t>
  </si>
  <si>
    <t>Sk8</t>
  </si>
  <si>
    <t>Skříň policová závěsná</t>
  </si>
  <si>
    <t>75-80</t>
  </si>
  <si>
    <t>standardní (zvýšená)</t>
  </si>
  <si>
    <t xml:space="preserve">Pevná a robustní konstrukce korpusů odpovídající normám ČSN EN 14073–2, ČSN EN 14073–3, ČSN EN 14749, ČSN EN 14749, ČSN 910001 a ČSN 910100.
skříň dveřová 2OH, úhel otevření dveří min. 110 st, panty s tlumeným dovíráním, matriál LTD tloušťky 18 mm, naložená půda a dno o síle minimálně 25 mm je součástí konstrukce skříně, nebo samostatně jako krycí a soklová deska, půda, plné dveře po celém obvodu police a dno/soklová deska opatřena z přední strany 2 mm hranou ABS, na vnějších plochách skříně nejsou viditelné spojovací prvky a záslepky, skříň je nástavcem skříně SK2, skříň má pohledová záda ve shodném dezénu s korpusem a dveřmi z oboustranně laminované dřevotřískové desky tl. minimálně 8 mm, což umožňuje stavět skříně volně do prostoru, záda jsou fixovaná v drážce, skříň bude umožňovat výškovou přestavitelnost polic s roztečí maximálně po 25 mm po celé délce vnitřku boku, bude použito značkového kování firmy s doživotní zárukou, úchytky kovové zápustné s roztečí 128 mm, skříně jsou uzamykatelné třícestným zámkem.
výšková přestavitelnost polic s roztečí maximálně po 25 mm.
Dveře plné z laminované dřevotřísky s minimálně 2 mm ABS hranou, konstrukce umožňuje plynulé zavírání. Dveře jsou uzamykatelné.
</t>
  </si>
  <si>
    <t>Sk9.1</t>
  </si>
  <si>
    <t xml:space="preserve">Pevná a robustní konstrukce korpusů odpovídající normám ČSN EN 14073–2, ČSN EN 14073–3, ČSN EN 14749, ČSN EN 14749, ČSN 910001 a ČSN 910100.
skříň dveřová 2OH, úhel otevření dveří min. 110 st, panty s tlumeným dovíráním, matriál LTD tloušťky 18 mm, naložená půda a dno o síle minimálně 25 mm je součástí konstrukce skříně, nebo samostatně jako krycí a soklová deska, půda,  dveře z kaleného čirého skla po celém obvodu police a dno/soklová deska opatřena z přední strany 2 mm hranou ABS, na vnějších plochách skříně nejsou viditelné spojovací prvky a záslepky, skříň je nástavcem skříně SK2, skříň má pohledová záda ve shodném dezénu s korpusem a dveřmi z oboustranně laminované dřevotřískové desky tl. minimálně 8 mm, což umožňuje stavět skříně volně do prostoru, ale i možnost přichycení na stěnu, záda jsou fixovaná v drážce, skříň bude umožňovat výškovou přestavitelnost polic s roztečí maximálně po 25 mm po celé délce vnitřku boku, bude použito značkového kování firmy s doživotní zárukou, úchytky kovové zápustné s roztečí 128 mm, skříně jsou uzamykatelné třícestným zámkem.
</t>
  </si>
  <si>
    <t>Sk9.2</t>
  </si>
  <si>
    <t>CENA CELKEM SKŘÍNĚ</t>
  </si>
  <si>
    <t>TABULE</t>
  </si>
  <si>
    <t>T1</t>
  </si>
  <si>
    <t>Tabule</t>
  </si>
  <si>
    <t>97 -103</t>
  </si>
  <si>
    <t>ocel</t>
  </si>
  <si>
    <t>bílá</t>
  </si>
  <si>
    <t>Bílý lakovaný magnetický povrch popis suchými popisovači.
Tabule v hliníkovém rámu s lakovaným povrchem, připevnění přímo na stěnu, zadní stěna z pozinkovaného plechu, montážní sada a odkládací lišta součástí tabule.</t>
  </si>
  <si>
    <t>T2</t>
  </si>
  <si>
    <t>Tabule třídilná</t>
  </si>
  <si>
    <t>357 - 363</t>
  </si>
  <si>
    <t xml:space="preserve">Bílý lakovaný magnetický povrch popis suchými popisovači.
3 panelová tabule v hliníkovém rámu s lakovaným povrchem, připevnění přímo na stěnu, zadní stěna z pozinkovaného plechu, montážní sada a odkládací lišta součástí tabule.
</t>
  </si>
  <si>
    <t>CENA TABULE CELKEM</t>
  </si>
  <si>
    <t>CELKEM ks/katedra</t>
  </si>
  <si>
    <t>Technická úroveň nabízeného plnění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</si>
</sst>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/>
    </xf>
    <xf numFmtId="1" fontId="42" fillId="33" borderId="0" xfId="0" applyNumberFormat="1" applyFont="1" applyFill="1" applyAlignment="1">
      <alignment horizontal="center"/>
    </xf>
    <xf numFmtId="1" fontId="42" fillId="33" borderId="0" xfId="0" applyNumberFormat="1" applyFont="1" applyFill="1" applyAlignment="1">
      <alignment/>
    </xf>
    <xf numFmtId="4" fontId="42" fillId="33" borderId="0" xfId="0" applyNumberFormat="1" applyFont="1" applyFill="1" applyAlignment="1">
      <alignment/>
    </xf>
    <xf numFmtId="4" fontId="42" fillId="33" borderId="0" xfId="0" applyNumberFormat="1" applyFont="1" applyFill="1" applyAlignment="1">
      <alignment horizontal="center"/>
    </xf>
    <xf numFmtId="0" fontId="26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1" fontId="0" fillId="36" borderId="13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44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1" fontId="44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1" fontId="44" fillId="0" borderId="22" xfId="0" applyNumberFormat="1" applyFont="1" applyFill="1" applyBorder="1" applyAlignment="1">
      <alignment horizontal="center" vertical="center" wrapText="1"/>
    </xf>
    <xf numFmtId="1" fontId="44" fillId="0" borderId="21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1" fontId="44" fillId="0" borderId="24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1" fontId="44" fillId="0" borderId="25" xfId="0" applyNumberFormat="1" applyFont="1" applyFill="1" applyBorder="1" applyAlignment="1">
      <alignment horizontal="center" vertical="center" wrapText="1"/>
    </xf>
    <xf numFmtId="4" fontId="44" fillId="0" borderId="23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2" fillId="36" borderId="28" xfId="0" applyFont="1" applyFill="1" applyBorder="1" applyAlignment="1">
      <alignment/>
    </xf>
    <xf numFmtId="0" fontId="0" fillId="36" borderId="29" xfId="0" applyFill="1" applyBorder="1" applyAlignment="1">
      <alignment/>
    </xf>
    <xf numFmtId="1" fontId="0" fillId="36" borderId="30" xfId="0" applyNumberFormat="1" applyFill="1" applyBorder="1" applyAlignment="1">
      <alignment horizontal="center"/>
    </xf>
    <xf numFmtId="1" fontId="0" fillId="36" borderId="29" xfId="0" applyNumberFormat="1" applyFill="1" applyBorder="1" applyAlignment="1">
      <alignment horizontal="center"/>
    </xf>
    <xf numFmtId="1" fontId="44" fillId="36" borderId="30" xfId="0" applyNumberFormat="1" applyFont="1" applyFill="1" applyBorder="1" applyAlignment="1">
      <alignment horizontal="center" vertical="center" wrapText="1"/>
    </xf>
    <xf numFmtId="4" fontId="7" fillId="36" borderId="3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4" fillId="0" borderId="31" xfId="0" applyFont="1" applyFill="1" applyBorder="1" applyAlignment="1">
      <alignment vertical="center"/>
    </xf>
    <xf numFmtId="0" fontId="44" fillId="0" borderId="32" xfId="0" applyFont="1" applyFill="1" applyBorder="1" applyAlignment="1">
      <alignment horizontal="center" vertical="center"/>
    </xf>
    <xf numFmtId="1" fontId="44" fillId="0" borderId="21" xfId="0" applyNumberFormat="1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 wrapText="1"/>
    </xf>
    <xf numFmtId="1" fontId="0" fillId="36" borderId="29" xfId="0" applyNumberFormat="1" applyFill="1" applyBorder="1" applyAlignment="1">
      <alignment horizontal="center" vertical="center"/>
    </xf>
    <xf numFmtId="1" fontId="0" fillId="36" borderId="3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42" fillId="36" borderId="10" xfId="0" applyFont="1" applyFill="1" applyBorder="1" applyAlignment="1">
      <alignment horizontal="center" vertical="center"/>
    </xf>
    <xf numFmtId="1" fontId="44" fillId="0" borderId="34" xfId="0" applyNumberFormat="1" applyFont="1" applyFill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 wrapText="1"/>
    </xf>
    <xf numFmtId="1" fontId="44" fillId="0" borderId="34" xfId="0" applyNumberFormat="1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37" borderId="10" xfId="0" applyFont="1" applyFill="1" applyBorder="1" applyAlignment="1" applyProtection="1">
      <alignment horizontal="center" vertical="center"/>
      <protection locked="0"/>
    </xf>
    <xf numFmtId="0" fontId="44" fillId="37" borderId="14" xfId="0" applyFont="1" applyFill="1" applyBorder="1" applyAlignment="1" applyProtection="1">
      <alignment horizontal="center" vertical="center"/>
      <protection locked="0"/>
    </xf>
    <xf numFmtId="0" fontId="44" fillId="37" borderId="34" xfId="0" applyFont="1" applyFill="1" applyBorder="1" applyAlignment="1" applyProtection="1">
      <alignment horizontal="center" vertical="center"/>
      <protection locked="0"/>
    </xf>
    <xf numFmtId="0" fontId="44" fillId="37" borderId="22" xfId="0" applyFont="1" applyFill="1" applyBorder="1" applyAlignment="1" applyProtection="1">
      <alignment horizontal="center" vertical="center"/>
      <protection locked="0"/>
    </xf>
    <xf numFmtId="0" fontId="44" fillId="37" borderId="11" xfId="0" applyFont="1" applyFill="1" applyBorder="1" applyAlignment="1" applyProtection="1">
      <alignment horizontal="center" vertical="center"/>
      <protection locked="0"/>
    </xf>
    <xf numFmtId="0" fontId="44" fillId="37" borderId="16" xfId="0" applyFont="1" applyFill="1" applyBorder="1" applyAlignment="1" applyProtection="1">
      <alignment horizontal="center" vertical="center"/>
      <protection locked="0"/>
    </xf>
    <xf numFmtId="0" fontId="44" fillId="37" borderId="36" xfId="0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4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6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7" borderId="16" xfId="0" applyNumberFormat="1" applyFont="1" applyFill="1" applyBorder="1" applyAlignment="1" applyProtection="1">
      <alignment horizontal="center" vertical="center" wrapText="1"/>
      <protection locked="0"/>
    </xf>
    <xf numFmtId="4" fontId="44" fillId="37" borderId="21" xfId="0" applyNumberFormat="1" applyFont="1" applyFill="1" applyBorder="1" applyAlignment="1" applyProtection="1">
      <alignment horizontal="center" vertical="center" wrapText="1"/>
      <protection locked="0"/>
    </xf>
    <xf numFmtId="4" fontId="44" fillId="37" borderId="21" xfId="0" applyNumberFormat="1" applyFont="1" applyFill="1" applyBorder="1" applyAlignment="1" applyProtection="1">
      <alignment horizontal="center" vertical="center"/>
      <protection locked="0"/>
    </xf>
    <xf numFmtId="4" fontId="7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" fontId="6" fillId="34" borderId="37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26" fillId="34" borderId="28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39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left" vertical="center" wrapText="1"/>
    </xf>
    <xf numFmtId="0" fontId="44" fillId="0" borderId="25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4" fontId="44" fillId="37" borderId="14" xfId="0" applyNumberFormat="1" applyFont="1" applyFill="1" applyBorder="1" applyAlignment="1" applyProtection="1">
      <alignment horizontal="center" vertical="center"/>
      <protection locked="0"/>
    </xf>
    <xf numFmtId="4" fontId="44" fillId="37" borderId="11" xfId="0" applyNumberFormat="1" applyFont="1" applyFill="1" applyBorder="1" applyAlignment="1" applyProtection="1">
      <alignment horizontal="center" vertical="center"/>
      <protection locked="0"/>
    </xf>
    <xf numFmtId="4" fontId="44" fillId="37" borderId="30" xfId="0" applyNumberFormat="1" applyFont="1" applyFill="1" applyBorder="1" applyAlignment="1" applyProtection="1">
      <alignment horizontal="center" vertical="center"/>
      <protection locked="0"/>
    </xf>
    <xf numFmtId="4" fontId="44" fillId="0" borderId="14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3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4" fontId="7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 wrapText="1"/>
    </xf>
    <xf numFmtId="1" fontId="44" fillId="35" borderId="14" xfId="0" applyNumberFormat="1" applyFont="1" applyFill="1" applyBorder="1" applyAlignment="1">
      <alignment horizontal="center" vertical="center" wrapText="1"/>
    </xf>
    <xf numFmtId="1" fontId="44" fillId="35" borderId="11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left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4" fontId="7" fillId="0" borderId="43" xfId="0" applyNumberFormat="1" applyFont="1" applyBorder="1" applyAlignment="1">
      <alignment horizontal="center" vertical="center" wrapText="1"/>
    </xf>
    <xf numFmtId="1" fontId="44" fillId="0" borderId="34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30" xfId="0" applyNumberFormat="1" applyFont="1" applyFill="1" applyBorder="1" applyAlignment="1">
      <alignment horizontal="center" vertical="center" wrapText="1"/>
    </xf>
    <xf numFmtId="1" fontId="44" fillId="0" borderId="34" xfId="0" applyNumberFormat="1" applyFont="1" applyFill="1" applyBorder="1" applyAlignment="1">
      <alignment horizontal="center" vertical="center"/>
    </xf>
    <xf numFmtId="4" fontId="7" fillId="37" borderId="34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3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3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44" fillId="37" borderId="34" xfId="0" applyFont="1" applyFill="1" applyBorder="1" applyAlignment="1" applyProtection="1">
      <alignment horizontal="center" vertical="center"/>
      <protection locked="0"/>
    </xf>
    <xf numFmtId="0" fontId="44" fillId="37" borderId="22" xfId="0" applyFont="1" applyFill="1" applyBorder="1" applyAlignment="1" applyProtection="1">
      <alignment horizontal="center" vertical="center"/>
      <protection locked="0"/>
    </xf>
    <xf numFmtId="0" fontId="44" fillId="37" borderId="11" xfId="0" applyFont="1" applyFill="1" applyBorder="1" applyAlignment="1" applyProtection="1">
      <alignment horizontal="center" vertical="center"/>
      <protection locked="0"/>
    </xf>
    <xf numFmtId="0" fontId="44" fillId="37" borderId="30" xfId="0" applyFont="1" applyFill="1" applyBorder="1" applyAlignment="1" applyProtection="1">
      <alignment horizontal="center" vertical="center"/>
      <protection locked="0"/>
    </xf>
    <xf numFmtId="0" fontId="44" fillId="37" borderId="14" xfId="0" applyFont="1" applyFill="1" applyBorder="1" applyAlignment="1" applyProtection="1">
      <alignment horizontal="center" vertical="center"/>
      <protection locked="0"/>
    </xf>
    <xf numFmtId="1" fontId="44" fillId="0" borderId="22" xfId="0" applyNumberFormat="1" applyFont="1" applyFill="1" applyBorder="1" applyAlignment="1">
      <alignment horizontal="center" vertical="center" wrapText="1"/>
    </xf>
    <xf numFmtId="1" fontId="44" fillId="0" borderId="22" xfId="0" applyNumberFormat="1" applyFont="1" applyFill="1" applyBorder="1" applyAlignment="1">
      <alignment horizontal="center" vertical="center"/>
    </xf>
    <xf numFmtId="4" fontId="7" fillId="37" borderId="2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4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3</xdr:row>
      <xdr:rowOff>1228725</xdr:rowOff>
    </xdr:from>
    <xdr:to>
      <xdr:col>3</xdr:col>
      <xdr:colOff>2352675</xdr:colOff>
      <xdr:row>3</xdr:row>
      <xdr:rowOff>3267075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895475"/>
          <a:ext cx="13049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4</xdr:row>
      <xdr:rowOff>419100</xdr:rowOff>
    </xdr:from>
    <xdr:to>
      <xdr:col>3</xdr:col>
      <xdr:colOff>2590800</xdr:colOff>
      <xdr:row>4</xdr:row>
      <xdr:rowOff>2257425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5762625"/>
          <a:ext cx="15716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10</xdr:row>
      <xdr:rowOff>533400</xdr:rowOff>
    </xdr:from>
    <xdr:to>
      <xdr:col>3</xdr:col>
      <xdr:colOff>2847975</xdr:colOff>
      <xdr:row>10</xdr:row>
      <xdr:rowOff>2381250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9667875"/>
          <a:ext cx="26003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12</xdr:row>
      <xdr:rowOff>504825</xdr:rowOff>
    </xdr:from>
    <xdr:to>
      <xdr:col>3</xdr:col>
      <xdr:colOff>2771775</xdr:colOff>
      <xdr:row>14</xdr:row>
      <xdr:rowOff>485775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96150" y="13020675"/>
          <a:ext cx="23145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16</xdr:row>
      <xdr:rowOff>647700</xdr:rowOff>
    </xdr:from>
    <xdr:to>
      <xdr:col>3</xdr:col>
      <xdr:colOff>3324225</xdr:colOff>
      <xdr:row>16</xdr:row>
      <xdr:rowOff>2409825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77100" y="16297275"/>
          <a:ext cx="28860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17</xdr:row>
      <xdr:rowOff>38100</xdr:rowOff>
    </xdr:from>
    <xdr:to>
      <xdr:col>3</xdr:col>
      <xdr:colOff>3438525</xdr:colOff>
      <xdr:row>18</xdr:row>
      <xdr:rowOff>390525</xdr:rowOff>
    </xdr:to>
    <xdr:pic>
      <xdr:nvPicPr>
        <xdr:cNvPr id="6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38975" y="18802350"/>
          <a:ext cx="32385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19</xdr:row>
      <xdr:rowOff>161925</xdr:rowOff>
    </xdr:from>
    <xdr:to>
      <xdr:col>3</xdr:col>
      <xdr:colOff>2676525</xdr:colOff>
      <xdr:row>19</xdr:row>
      <xdr:rowOff>1990725</xdr:rowOff>
    </xdr:to>
    <xdr:pic>
      <xdr:nvPicPr>
        <xdr:cNvPr id="7" name="Obráze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62850" y="22059900"/>
          <a:ext cx="19526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20</xdr:row>
      <xdr:rowOff>85725</xdr:rowOff>
    </xdr:from>
    <xdr:to>
      <xdr:col>3</xdr:col>
      <xdr:colOff>3209925</xdr:colOff>
      <xdr:row>21</xdr:row>
      <xdr:rowOff>828675</xdr:rowOff>
    </xdr:to>
    <xdr:pic>
      <xdr:nvPicPr>
        <xdr:cNvPr id="8" name="Obrázek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24269700"/>
          <a:ext cx="27336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27</xdr:row>
      <xdr:rowOff>123825</xdr:rowOff>
    </xdr:from>
    <xdr:to>
      <xdr:col>3</xdr:col>
      <xdr:colOff>2800350</xdr:colOff>
      <xdr:row>30</xdr:row>
      <xdr:rowOff>533400</xdr:rowOff>
    </xdr:to>
    <xdr:pic>
      <xdr:nvPicPr>
        <xdr:cNvPr id="9" name="Obrázek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81900" y="27860625"/>
          <a:ext cx="20574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31</xdr:row>
      <xdr:rowOff>314325</xdr:rowOff>
    </xdr:from>
    <xdr:to>
      <xdr:col>3</xdr:col>
      <xdr:colOff>2886075</xdr:colOff>
      <xdr:row>33</xdr:row>
      <xdr:rowOff>790575</xdr:rowOff>
    </xdr:to>
    <xdr:pic>
      <xdr:nvPicPr>
        <xdr:cNvPr id="10" name="Obrázek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58100" y="31623000"/>
          <a:ext cx="206692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485775</xdr:rowOff>
    </xdr:from>
    <xdr:to>
      <xdr:col>3</xdr:col>
      <xdr:colOff>2924175</xdr:colOff>
      <xdr:row>38</xdr:row>
      <xdr:rowOff>485775</xdr:rowOff>
    </xdr:to>
    <xdr:pic>
      <xdr:nvPicPr>
        <xdr:cNvPr id="11" name="Obrázek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39025" y="35909250"/>
          <a:ext cx="23241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39</xdr:row>
      <xdr:rowOff>180975</xdr:rowOff>
    </xdr:from>
    <xdr:to>
      <xdr:col>3</xdr:col>
      <xdr:colOff>3000375</xdr:colOff>
      <xdr:row>40</xdr:row>
      <xdr:rowOff>904875</xdr:rowOff>
    </xdr:to>
    <xdr:pic>
      <xdr:nvPicPr>
        <xdr:cNvPr id="12" name="Obrázek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77150" y="40919400"/>
          <a:ext cx="21621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41</xdr:row>
      <xdr:rowOff>190500</xdr:rowOff>
    </xdr:from>
    <xdr:to>
      <xdr:col>3</xdr:col>
      <xdr:colOff>3009900</xdr:colOff>
      <xdr:row>42</xdr:row>
      <xdr:rowOff>1019175</xdr:rowOff>
    </xdr:to>
    <xdr:pic>
      <xdr:nvPicPr>
        <xdr:cNvPr id="13" name="Obrázek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86675" y="43700700"/>
          <a:ext cx="21621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49</xdr:row>
      <xdr:rowOff>190500</xdr:rowOff>
    </xdr:from>
    <xdr:to>
      <xdr:col>3</xdr:col>
      <xdr:colOff>3067050</xdr:colOff>
      <xdr:row>49</xdr:row>
      <xdr:rowOff>2562225</xdr:rowOff>
    </xdr:to>
    <xdr:pic>
      <xdr:nvPicPr>
        <xdr:cNvPr id="14" name="Obrázek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34225" y="49387125"/>
          <a:ext cx="27717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kovalucie\Desktop\&#268;ZU_1\V&#344;\N&#225;bytek\N&#225;bytek_souhrn_TF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ST"/>
      <sheetName val="KJSS"/>
      <sheetName val="KMS"/>
      <sheetName val="KVS"/>
      <sheetName val="KTZS"/>
      <sheetName val="KZS"/>
      <sheetName val="KEA"/>
      <sheetName val="KVPD"/>
      <sheetName val="TF_celkem"/>
      <sheetName val="Nábytek_TF_celkem"/>
      <sheetName val="Nábytek_TF_celkem_ks"/>
      <sheetName val="Nábytek_TF_katalog_K "/>
      <sheetName val="Nábytek_TF_katalog_D_L"/>
      <sheetName val="Obrázky_KZS"/>
      <sheetName val="Souhrn"/>
    </sheetNames>
    <sheetDataSet>
      <sheetData sheetId="14">
        <row r="1">
          <cell r="A1" t="str">
            <v>Položka název standard</v>
          </cell>
        </row>
        <row r="2">
          <cell r="A2" t="str">
            <v>Digestoř</v>
          </cell>
        </row>
        <row r="3">
          <cell r="A3" t="str">
            <v>Dílenská skříň</v>
          </cell>
        </row>
        <row r="4">
          <cell r="A4" t="str">
            <v>Dílenský stůl</v>
          </cell>
        </row>
        <row r="5">
          <cell r="A5" t="str">
            <v>Dílenský stůl Asse</v>
          </cell>
        </row>
        <row r="6">
          <cell r="A6" t="str">
            <v>Dílenský stůl_1</v>
          </cell>
        </row>
        <row r="7">
          <cell r="A7" t="str">
            <v>Dílenský stůl_2</v>
          </cell>
        </row>
        <row r="8">
          <cell r="A8" t="str">
            <v>Dílenský stůl_3</v>
          </cell>
        </row>
        <row r="9">
          <cell r="A9" t="str">
            <v>Dílenský stůl_4</v>
          </cell>
        </row>
        <row r="10">
          <cell r="A10" t="str">
            <v>Dílenský stůl_5</v>
          </cell>
        </row>
        <row r="11">
          <cell r="A11" t="str">
            <v>Dílenský stůl_6</v>
          </cell>
        </row>
        <row r="12">
          <cell r="A12" t="str">
            <v>Dílenský stůl_7</v>
          </cell>
        </row>
        <row r="13">
          <cell r="A13" t="str">
            <v>Dílenský stůl_8</v>
          </cell>
        </row>
        <row r="14">
          <cell r="A14" t="str">
            <v>Kancelářská židle</v>
          </cell>
        </row>
        <row r="15">
          <cell r="A15" t="str">
            <v>Kancelářský stůl_140</v>
          </cell>
        </row>
        <row r="16">
          <cell r="A16" t="str">
            <v>Kancelářský stůl_160</v>
          </cell>
        </row>
        <row r="17">
          <cell r="A17" t="str">
            <v>Kancelářský stůl_180</v>
          </cell>
        </row>
        <row r="18">
          <cell r="A18" t="str">
            <v>Knihovna</v>
          </cell>
        </row>
        <row r="19">
          <cell r="A19" t="str">
            <v>Kontejner_1</v>
          </cell>
        </row>
        <row r="20">
          <cell r="A20" t="str">
            <v>Kontejner_2</v>
          </cell>
        </row>
        <row r="21">
          <cell r="A21" t="str">
            <v>Kovová  skříňka</v>
          </cell>
        </row>
        <row r="22">
          <cell r="A22" t="str">
            <v>Kovová skříň_120</v>
          </cell>
        </row>
        <row r="23">
          <cell r="A23" t="str">
            <v>Kovová skříň_60</v>
          </cell>
        </row>
        <row r="24">
          <cell r="A24" t="str">
            <v>Kovová skříň_700</v>
          </cell>
        </row>
        <row r="25">
          <cell r="A25" t="str">
            <v>Kovový regál</v>
          </cell>
        </row>
        <row r="26">
          <cell r="A26" t="str">
            <v>Kovový stůl</v>
          </cell>
        </row>
        <row r="27">
          <cell r="A27" t="str">
            <v>Křeslo</v>
          </cell>
        </row>
        <row r="28">
          <cell r="A28" t="str">
            <v>Kuchyňka</v>
          </cell>
        </row>
        <row r="29">
          <cell r="A29" t="str">
            <v>Laboratorní stůl_1</v>
          </cell>
        </row>
        <row r="30">
          <cell r="A30" t="str">
            <v>Laboratorní stůl_120</v>
          </cell>
        </row>
        <row r="31">
          <cell r="A31" t="str">
            <v>Laboratorní stůl_160</v>
          </cell>
        </row>
        <row r="32">
          <cell r="A32" t="str">
            <v>Laboratorní stůl_2</v>
          </cell>
        </row>
        <row r="33">
          <cell r="A33" t="str">
            <v>Laboratorní stůl_200</v>
          </cell>
        </row>
        <row r="34">
          <cell r="A34" t="str">
            <v>Laboratorní stůl_kovový_1800</v>
          </cell>
        </row>
        <row r="35">
          <cell r="A35" t="str">
            <v>Laboratorní stůl_kovový_3000</v>
          </cell>
        </row>
        <row r="36">
          <cell r="A36" t="str">
            <v>Lavice</v>
          </cell>
        </row>
        <row r="37">
          <cell r="A37" t="str">
            <v>Nástavec</v>
          </cell>
        </row>
        <row r="38">
          <cell r="A38" t="str">
            <v>PC stůl</v>
          </cell>
        </row>
        <row r="39">
          <cell r="A39" t="str">
            <v>PC stůl s tunelem</v>
          </cell>
        </row>
        <row r="40">
          <cell r="A40" t="str">
            <v>Police</v>
          </cell>
        </row>
        <row r="41">
          <cell r="A41" t="str">
            <v>Pracovní stůl_120</v>
          </cell>
        </row>
        <row r="42">
          <cell r="A42" t="str">
            <v>Psací stůl</v>
          </cell>
        </row>
        <row r="43">
          <cell r="A43" t="str">
            <v>Regál</v>
          </cell>
        </row>
        <row r="44">
          <cell r="A44" t="str">
            <v>Regál laboratorní_1</v>
          </cell>
        </row>
        <row r="45">
          <cell r="A45" t="str">
            <v>Regál laboratorní_2</v>
          </cell>
        </row>
        <row r="46">
          <cell r="A46" t="str">
            <v>Regál policový_1</v>
          </cell>
        </row>
        <row r="47">
          <cell r="A47" t="str">
            <v>Regál policový_2</v>
          </cell>
        </row>
        <row r="48">
          <cell r="A48" t="str">
            <v>Regálový systém</v>
          </cell>
        </row>
        <row r="49">
          <cell r="A49" t="str">
            <v>Skříň dělená</v>
          </cell>
        </row>
        <row r="50">
          <cell r="A50" t="str">
            <v>Skříň kancelářská</v>
          </cell>
        </row>
        <row r="51">
          <cell r="A51" t="str">
            <v>Skříň laboratorní_1</v>
          </cell>
        </row>
        <row r="52">
          <cell r="A52" t="str">
            <v>Skříň laboratorní_2</v>
          </cell>
        </row>
        <row r="53">
          <cell r="A53" t="str">
            <v>Skříň laboratorní_3</v>
          </cell>
        </row>
        <row r="54">
          <cell r="A54" t="str">
            <v>Skříň plechová</v>
          </cell>
        </row>
        <row r="55">
          <cell r="A55" t="str">
            <v>Skříň policová</v>
          </cell>
        </row>
        <row r="56">
          <cell r="A56" t="str">
            <v>Skříň šatní_1</v>
          </cell>
        </row>
        <row r="57">
          <cell r="A57" t="str">
            <v>Skříň šatní_2</v>
          </cell>
        </row>
        <row r="58">
          <cell r="A58" t="str">
            <v>Skříň šatní_3</v>
          </cell>
        </row>
        <row r="59">
          <cell r="A59" t="str">
            <v>Skříň vitrínová</v>
          </cell>
        </row>
        <row r="60">
          <cell r="A60" t="str">
            <v>Skříň_1</v>
          </cell>
        </row>
        <row r="61">
          <cell r="A61" t="str">
            <v>Skříň_2</v>
          </cell>
        </row>
        <row r="62">
          <cell r="A62" t="str">
            <v>Skříňka na nástroje </v>
          </cell>
        </row>
        <row r="63">
          <cell r="A63" t="str">
            <v>Skříňka s policemi plná</v>
          </cell>
        </row>
        <row r="64">
          <cell r="A64" t="str">
            <v>Skříňka s policemi prosklená</v>
          </cell>
        </row>
        <row r="65">
          <cell r="A65" t="str">
            <v>Skříň-Knihovna </v>
          </cell>
        </row>
        <row r="66">
          <cell r="A66" t="str">
            <v>Skříňová digestoř</v>
          </cell>
        </row>
        <row r="67">
          <cell r="A67" t="str">
            <v>Stůl rohový</v>
          </cell>
        </row>
        <row r="68">
          <cell r="A68" t="str">
            <v>Stůl_1</v>
          </cell>
        </row>
        <row r="69">
          <cell r="A69" t="str">
            <v>Stůl_2</v>
          </cell>
        </row>
        <row r="70">
          <cell r="A70" t="str">
            <v>Stůl_3</v>
          </cell>
        </row>
        <row r="71">
          <cell r="A71" t="str">
            <v>Šatní skříň</v>
          </cell>
        </row>
        <row r="72">
          <cell r="A72" t="str">
            <v>Školní židle</v>
          </cell>
        </row>
        <row r="73">
          <cell r="A73" t="str">
            <v>Tabule_150</v>
          </cell>
        </row>
        <row r="74">
          <cell r="A74" t="str">
            <v>Tabule_360</v>
          </cell>
        </row>
        <row r="75">
          <cell r="A75" t="str">
            <v>Váhový laboratorní stůl</v>
          </cell>
        </row>
        <row r="76">
          <cell r="A76" t="str">
            <v>Vozík</v>
          </cell>
        </row>
        <row r="77">
          <cell r="A77" t="str">
            <v>Závěsná skříňka_1</v>
          </cell>
        </row>
        <row r="78">
          <cell r="A78" t="str">
            <v>Závěsná skříňka_2</v>
          </cell>
        </row>
        <row r="79">
          <cell r="A79" t="str">
            <v>Závěsný panel</v>
          </cell>
        </row>
        <row r="80">
          <cell r="A80" t="str">
            <v>Židle_1</v>
          </cell>
        </row>
        <row r="81">
          <cell r="A81" t="str">
            <v>Židle_2</v>
          </cell>
        </row>
        <row r="82">
          <cell r="A82" t="str">
            <v>CELKEM ks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view="pageBreakPreview" zoomScale="60" zoomScaleNormal="70" zoomScalePageLayoutView="0" workbookViewId="0" topLeftCell="A1">
      <pane ySplit="3" topLeftCell="A19" activePane="bottomLeft" state="frozen"/>
      <selection pane="topLeft" activeCell="D1" sqref="D1"/>
      <selection pane="bottomLeft" activeCell="C4" sqref="C4"/>
    </sheetView>
  </sheetViews>
  <sheetFormatPr defaultColWidth="9.140625" defaultRowHeight="15"/>
  <cols>
    <col min="1" max="1" width="24.28125" style="0" bestFit="1" customWidth="1"/>
    <col min="2" max="3" width="39.140625" style="0" customWidth="1"/>
    <col min="4" max="4" width="51.8515625" style="0" customWidth="1"/>
    <col min="5" max="5" width="19.28125" style="0" bestFit="1" customWidth="1"/>
    <col min="6" max="6" width="11.140625" style="0" customWidth="1"/>
    <col min="7" max="7" width="13.140625" style="0" customWidth="1"/>
    <col min="8" max="8" width="16.421875" style="0" customWidth="1"/>
    <col min="9" max="9" width="11.57421875" style="0" customWidth="1"/>
    <col min="10" max="10" width="13.57421875" style="0" customWidth="1"/>
    <col min="11" max="11" width="119.28125" style="0" customWidth="1"/>
    <col min="12" max="18" width="15.421875" style="24" customWidth="1"/>
    <col min="19" max="19" width="12.8515625" style="24" customWidth="1"/>
    <col min="20" max="20" width="15.7109375" style="25" customWidth="1"/>
    <col min="21" max="21" width="15.28125" style="26" customWidth="1"/>
    <col min="22" max="22" width="19.8515625" style="26" bestFit="1" customWidth="1"/>
    <col min="23" max="23" width="53.57421875" style="0" customWidth="1"/>
  </cols>
  <sheetData>
    <row r="1" spans="1:22" s="9" customFormat="1" ht="21">
      <c r="A1" s="1" t="s">
        <v>0</v>
      </c>
      <c r="B1" s="2"/>
      <c r="C1" s="2"/>
      <c r="D1" s="2"/>
      <c r="E1" s="3" t="s">
        <v>1</v>
      </c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7"/>
      <c r="V1" s="8">
        <f>V6+V23+V44+V51</f>
        <v>0</v>
      </c>
    </row>
    <row r="2" spans="1:22" ht="15.75" customHeight="1">
      <c r="A2" s="120" t="s">
        <v>2</v>
      </c>
      <c r="B2" s="122" t="s">
        <v>3</v>
      </c>
      <c r="C2" s="122" t="s">
        <v>128</v>
      </c>
      <c r="D2" s="122" t="s">
        <v>4</v>
      </c>
      <c r="E2" s="124" t="s">
        <v>5</v>
      </c>
      <c r="F2" s="124"/>
      <c r="G2" s="124"/>
      <c r="H2" s="118" t="s">
        <v>6</v>
      </c>
      <c r="I2" s="118" t="s">
        <v>7</v>
      </c>
      <c r="J2" s="118" t="s">
        <v>8</v>
      </c>
      <c r="K2" s="118" t="s">
        <v>9</v>
      </c>
      <c r="L2" s="114" t="s">
        <v>10</v>
      </c>
      <c r="M2" s="115"/>
      <c r="N2" s="115"/>
      <c r="O2" s="115"/>
      <c r="P2" s="115"/>
      <c r="Q2" s="115"/>
      <c r="R2" s="115"/>
      <c r="S2" s="115"/>
      <c r="T2" s="116"/>
      <c r="U2" s="117" t="s">
        <v>11</v>
      </c>
      <c r="V2" s="117" t="s">
        <v>12</v>
      </c>
    </row>
    <row r="3" spans="1:22" ht="15.75">
      <c r="A3" s="121"/>
      <c r="B3" s="123"/>
      <c r="C3" s="123"/>
      <c r="D3" s="123"/>
      <c r="E3" s="10" t="s">
        <v>13</v>
      </c>
      <c r="F3" s="10" t="s">
        <v>14</v>
      </c>
      <c r="G3" s="10" t="s">
        <v>15</v>
      </c>
      <c r="H3" s="119"/>
      <c r="I3" s="119"/>
      <c r="J3" s="119"/>
      <c r="K3" s="119"/>
      <c r="L3" s="11" t="s">
        <v>16</v>
      </c>
      <c r="M3" s="11" t="s">
        <v>17</v>
      </c>
      <c r="N3" s="11" t="s">
        <v>18</v>
      </c>
      <c r="O3" s="11" t="s">
        <v>19</v>
      </c>
      <c r="P3" s="11" t="s">
        <v>20</v>
      </c>
      <c r="Q3" s="11" t="s">
        <v>21</v>
      </c>
      <c r="R3" s="11" t="s">
        <v>22</v>
      </c>
      <c r="S3" s="11" t="s">
        <v>23</v>
      </c>
      <c r="T3" s="11" t="s">
        <v>24</v>
      </c>
      <c r="U3" s="117"/>
      <c r="V3" s="117"/>
    </row>
    <row r="4" spans="1:23" ht="368.25" customHeight="1">
      <c r="A4" s="12" t="s">
        <v>25</v>
      </c>
      <c r="B4" s="12" t="s">
        <v>26</v>
      </c>
      <c r="C4" s="95"/>
      <c r="D4" s="12"/>
      <c r="E4" s="12"/>
      <c r="F4" s="12"/>
      <c r="G4" s="12"/>
      <c r="H4" s="13"/>
      <c r="I4" s="12"/>
      <c r="J4" s="13" t="s">
        <v>27</v>
      </c>
      <c r="K4" s="14" t="s">
        <v>28</v>
      </c>
      <c r="L4" s="15">
        <v>5</v>
      </c>
      <c r="M4" s="15">
        <v>5</v>
      </c>
      <c r="N4" s="15">
        <v>2</v>
      </c>
      <c r="O4" s="15"/>
      <c r="P4" s="15">
        <v>12</v>
      </c>
      <c r="Q4" s="15">
        <v>5</v>
      </c>
      <c r="R4" s="15">
        <v>2</v>
      </c>
      <c r="S4" s="15">
        <v>9</v>
      </c>
      <c r="T4" s="15">
        <f>SUM(L4:S4)</f>
        <v>40</v>
      </c>
      <c r="U4" s="104"/>
      <c r="V4" s="16">
        <f>T4*U4</f>
        <v>0</v>
      </c>
      <c r="W4" s="113" t="str">
        <f>IF(U4&lt;0.01,"Upozornění: Cena Kč/ks bez DPH musí mít kladnou hodnotu","")</f>
        <v>Upozornění: Cena Kč/ks bez DPH musí mít kladnou hodnotu</v>
      </c>
    </row>
    <row r="5" spans="1:23" ht="212.25" customHeight="1">
      <c r="A5" s="12" t="s">
        <v>29</v>
      </c>
      <c r="B5" s="12" t="s">
        <v>30</v>
      </c>
      <c r="C5" s="95"/>
      <c r="D5" s="12"/>
      <c r="E5" s="12"/>
      <c r="F5" s="12"/>
      <c r="G5" s="12"/>
      <c r="H5" s="13"/>
      <c r="I5" s="12"/>
      <c r="J5" s="17" t="s">
        <v>31</v>
      </c>
      <c r="K5" s="14" t="s">
        <v>32</v>
      </c>
      <c r="L5" s="15">
        <v>25</v>
      </c>
      <c r="M5" s="15"/>
      <c r="N5" s="15">
        <v>6</v>
      </c>
      <c r="O5" s="15"/>
      <c r="P5" s="15"/>
      <c r="Q5" s="15"/>
      <c r="R5" s="15"/>
      <c r="S5" s="15">
        <v>45</v>
      </c>
      <c r="T5" s="15">
        <f>SUM(L5:S5)</f>
        <v>76</v>
      </c>
      <c r="U5" s="104"/>
      <c r="V5" s="16">
        <f>T5*U5</f>
        <v>0</v>
      </c>
      <c r="W5" s="113" t="str">
        <f aca="true" t="shared" si="0" ref="W5:W50">IF(U5&lt;0.01,"Upozornění: Cena Kč/ks bez DPH musí mít kladnou hodnotu","")</f>
        <v>Upozornění: Cena Kč/ks bez DPH musí mít kladnou hodnotu</v>
      </c>
    </row>
    <row r="6" spans="1:23" ht="18.7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0">
        <f aca="true" t="shared" si="1" ref="L6:T6">SUM(L4:L5)</f>
        <v>30</v>
      </c>
      <c r="M6" s="21">
        <f t="shared" si="1"/>
        <v>5</v>
      </c>
      <c r="N6" s="20">
        <f t="shared" si="1"/>
        <v>8</v>
      </c>
      <c r="O6" s="21">
        <f t="shared" si="1"/>
        <v>0</v>
      </c>
      <c r="P6" s="20">
        <f t="shared" si="1"/>
        <v>12</v>
      </c>
      <c r="Q6" s="21">
        <f t="shared" si="1"/>
        <v>5</v>
      </c>
      <c r="R6" s="20">
        <f t="shared" si="1"/>
        <v>2</v>
      </c>
      <c r="S6" s="21">
        <f t="shared" si="1"/>
        <v>54</v>
      </c>
      <c r="T6" s="22">
        <f t="shared" si="1"/>
        <v>116</v>
      </c>
      <c r="U6" s="23"/>
      <c r="V6" s="23">
        <f>SUM(V4:V5)</f>
        <v>0</v>
      </c>
      <c r="W6" s="113"/>
    </row>
    <row r="7" ht="15">
      <c r="W7" s="113"/>
    </row>
    <row r="8" spans="1:23" ht="21">
      <c r="A8" s="1" t="s">
        <v>34</v>
      </c>
      <c r="W8" s="113"/>
    </row>
    <row r="9" spans="1:23" ht="15.75">
      <c r="A9" s="120" t="s">
        <v>2</v>
      </c>
      <c r="B9" s="122" t="s">
        <v>3</v>
      </c>
      <c r="C9" s="122" t="s">
        <v>128</v>
      </c>
      <c r="D9" s="122" t="s">
        <v>4</v>
      </c>
      <c r="E9" s="124" t="s">
        <v>5</v>
      </c>
      <c r="F9" s="124"/>
      <c r="G9" s="124"/>
      <c r="H9" s="118" t="s">
        <v>6</v>
      </c>
      <c r="I9" s="118" t="s">
        <v>7</v>
      </c>
      <c r="J9" s="118" t="s">
        <v>8</v>
      </c>
      <c r="K9" s="118" t="s">
        <v>9</v>
      </c>
      <c r="L9" s="114" t="s">
        <v>10</v>
      </c>
      <c r="M9" s="115"/>
      <c r="N9" s="115"/>
      <c r="O9" s="115"/>
      <c r="P9" s="115"/>
      <c r="Q9" s="115"/>
      <c r="R9" s="115"/>
      <c r="S9" s="115"/>
      <c r="T9" s="116"/>
      <c r="U9" s="117" t="s">
        <v>11</v>
      </c>
      <c r="V9" s="117" t="s">
        <v>12</v>
      </c>
      <c r="W9" s="113"/>
    </row>
    <row r="10" spans="1:23" ht="15.75">
      <c r="A10" s="121"/>
      <c r="B10" s="123"/>
      <c r="C10" s="123"/>
      <c r="D10" s="123"/>
      <c r="E10" s="10" t="s">
        <v>13</v>
      </c>
      <c r="F10" s="10" t="s">
        <v>14</v>
      </c>
      <c r="G10" s="10" t="s">
        <v>15</v>
      </c>
      <c r="H10" s="119"/>
      <c r="I10" s="119"/>
      <c r="J10" s="119"/>
      <c r="K10" s="119"/>
      <c r="L10" s="11" t="s">
        <v>16</v>
      </c>
      <c r="M10" s="11" t="s">
        <v>17</v>
      </c>
      <c r="N10" s="11" t="s">
        <v>18</v>
      </c>
      <c r="O10" s="11" t="s">
        <v>19</v>
      </c>
      <c r="P10" s="11" t="s">
        <v>20</v>
      </c>
      <c r="Q10" s="11" t="s">
        <v>21</v>
      </c>
      <c r="R10" s="11" t="s">
        <v>22</v>
      </c>
      <c r="S10" s="11" t="s">
        <v>23</v>
      </c>
      <c r="T10" s="11" t="s">
        <v>24</v>
      </c>
      <c r="U10" s="117"/>
      <c r="V10" s="117"/>
      <c r="W10" s="113"/>
    </row>
    <row r="11" spans="1:23" ht="192" customHeight="1" thickBot="1">
      <c r="A11" s="27" t="s">
        <v>35</v>
      </c>
      <c r="B11" s="27" t="s">
        <v>36</v>
      </c>
      <c r="C11" s="96"/>
      <c r="D11" s="27"/>
      <c r="E11" s="27" t="s">
        <v>37</v>
      </c>
      <c r="F11" s="27" t="s">
        <v>38</v>
      </c>
      <c r="G11" s="27" t="s">
        <v>39</v>
      </c>
      <c r="H11" s="28" t="s">
        <v>40</v>
      </c>
      <c r="I11" s="27" t="s">
        <v>41</v>
      </c>
      <c r="J11" s="28" t="s">
        <v>42</v>
      </c>
      <c r="K11" s="29" t="s">
        <v>43</v>
      </c>
      <c r="L11" s="30"/>
      <c r="M11" s="30"/>
      <c r="N11" s="30"/>
      <c r="O11" s="30"/>
      <c r="P11" s="30"/>
      <c r="Q11" s="30">
        <v>3</v>
      </c>
      <c r="R11" s="30"/>
      <c r="S11" s="30"/>
      <c r="T11" s="30">
        <f>SUM(L11:S11)</f>
        <v>3</v>
      </c>
      <c r="U11" s="105"/>
      <c r="V11" s="31">
        <f>T11*U11</f>
        <v>0</v>
      </c>
      <c r="W11" s="113" t="str">
        <f t="shared" si="0"/>
        <v>Upozornění: Cena Kč/ks bez DPH musí mít kladnou hodnotu</v>
      </c>
    </row>
    <row r="12" spans="1:23" ht="74.25" customHeight="1">
      <c r="A12" s="32" t="s">
        <v>44</v>
      </c>
      <c r="B12" s="125" t="s">
        <v>45</v>
      </c>
      <c r="C12" s="97"/>
      <c r="D12" s="125"/>
      <c r="E12" s="33" t="s">
        <v>46</v>
      </c>
      <c r="F12" s="33" t="s">
        <v>47</v>
      </c>
      <c r="G12" s="33" t="s">
        <v>48</v>
      </c>
      <c r="H12" s="34" t="s">
        <v>49</v>
      </c>
      <c r="I12" s="33" t="s">
        <v>41</v>
      </c>
      <c r="J12" s="33" t="s">
        <v>50</v>
      </c>
      <c r="K12" s="128" t="s">
        <v>51</v>
      </c>
      <c r="L12" s="35"/>
      <c r="M12" s="36"/>
      <c r="N12" s="36"/>
      <c r="O12" s="35"/>
      <c r="P12" s="36"/>
      <c r="Q12" s="36">
        <v>3</v>
      </c>
      <c r="R12" s="35"/>
      <c r="S12" s="36"/>
      <c r="T12" s="35">
        <f aca="true" t="shared" si="2" ref="T12:T22">SUM(L12:S12)</f>
        <v>3</v>
      </c>
      <c r="U12" s="106"/>
      <c r="V12" s="37">
        <f>T12*U12</f>
        <v>0</v>
      </c>
      <c r="W12" s="113" t="str">
        <f t="shared" si="0"/>
        <v>Upozornění: Cena Kč/ks bez DPH musí mít kladnou hodnotu</v>
      </c>
    </row>
    <row r="13" spans="1:23" ht="60" customHeight="1">
      <c r="A13" s="38" t="s">
        <v>52</v>
      </c>
      <c r="B13" s="126"/>
      <c r="C13" s="95"/>
      <c r="D13" s="126"/>
      <c r="E13" s="39" t="s">
        <v>53</v>
      </c>
      <c r="F13" s="39" t="s">
        <v>39</v>
      </c>
      <c r="G13" s="39" t="s">
        <v>47</v>
      </c>
      <c r="H13" s="39" t="s">
        <v>49</v>
      </c>
      <c r="I13" s="39" t="s">
        <v>54</v>
      </c>
      <c r="J13" s="39" t="s">
        <v>50</v>
      </c>
      <c r="K13" s="129"/>
      <c r="L13" s="15">
        <v>3</v>
      </c>
      <c r="M13" s="40">
        <v>3</v>
      </c>
      <c r="N13" s="40"/>
      <c r="O13" s="15"/>
      <c r="P13" s="40"/>
      <c r="Q13" s="40"/>
      <c r="R13" s="15"/>
      <c r="S13" s="40"/>
      <c r="T13" s="15">
        <f t="shared" si="2"/>
        <v>6</v>
      </c>
      <c r="U13" s="104"/>
      <c r="V13" s="41">
        <f aca="true" t="shared" si="3" ref="V13:V22">T13*U13</f>
        <v>0</v>
      </c>
      <c r="W13" s="113" t="str">
        <f t="shared" si="0"/>
        <v>Upozornění: Cena Kč/ks bez DPH musí mít kladnou hodnotu</v>
      </c>
    </row>
    <row r="14" spans="1:23" ht="62.25" customHeight="1">
      <c r="A14" s="38" t="s">
        <v>55</v>
      </c>
      <c r="B14" s="126"/>
      <c r="C14" s="95"/>
      <c r="D14" s="126"/>
      <c r="E14" s="42" t="s">
        <v>56</v>
      </c>
      <c r="F14" s="43" t="s">
        <v>39</v>
      </c>
      <c r="G14" s="42" t="s">
        <v>47</v>
      </c>
      <c r="H14" s="42" t="s">
        <v>49</v>
      </c>
      <c r="I14" s="39" t="s">
        <v>54</v>
      </c>
      <c r="J14" s="42" t="s">
        <v>50</v>
      </c>
      <c r="K14" s="129"/>
      <c r="L14" s="15"/>
      <c r="M14" s="40"/>
      <c r="N14" s="40"/>
      <c r="O14" s="15"/>
      <c r="P14" s="40">
        <v>10</v>
      </c>
      <c r="Q14" s="40"/>
      <c r="R14" s="15">
        <v>4</v>
      </c>
      <c r="S14" s="40"/>
      <c r="T14" s="15">
        <f t="shared" si="2"/>
        <v>14</v>
      </c>
      <c r="U14" s="104"/>
      <c r="V14" s="41">
        <f t="shared" si="3"/>
        <v>0</v>
      </c>
      <c r="W14" s="113" t="str">
        <f t="shared" si="0"/>
        <v>Upozornění: Cena Kč/ks bez DPH musí mít kladnou hodnotu</v>
      </c>
    </row>
    <row r="15" spans="1:23" ht="62.25" customHeight="1">
      <c r="A15" s="38" t="s">
        <v>57</v>
      </c>
      <c r="B15" s="126"/>
      <c r="C15" s="95"/>
      <c r="D15" s="126"/>
      <c r="E15" s="42" t="s">
        <v>58</v>
      </c>
      <c r="F15" s="43" t="s">
        <v>39</v>
      </c>
      <c r="G15" s="42" t="s">
        <v>47</v>
      </c>
      <c r="H15" s="42" t="s">
        <v>49</v>
      </c>
      <c r="I15" s="42" t="s">
        <v>59</v>
      </c>
      <c r="J15" s="42" t="s">
        <v>50</v>
      </c>
      <c r="K15" s="129"/>
      <c r="L15" s="15"/>
      <c r="M15" s="40">
        <v>2</v>
      </c>
      <c r="N15" s="40">
        <v>2</v>
      </c>
      <c r="O15" s="15"/>
      <c r="P15" s="40"/>
      <c r="Q15" s="40"/>
      <c r="R15" s="15"/>
      <c r="S15" s="40"/>
      <c r="T15" s="15">
        <f t="shared" si="2"/>
        <v>4</v>
      </c>
      <c r="U15" s="104"/>
      <c r="V15" s="41">
        <f t="shared" si="3"/>
        <v>0</v>
      </c>
      <c r="W15" s="113" t="str">
        <f t="shared" si="0"/>
        <v>Upozornění: Cena Kč/ks bez DPH musí mít kladnou hodnotu</v>
      </c>
    </row>
    <row r="16" spans="1:23" ht="62.25" customHeight="1" thickBot="1">
      <c r="A16" s="44" t="s">
        <v>60</v>
      </c>
      <c r="B16" s="127"/>
      <c r="C16" s="98"/>
      <c r="D16" s="127"/>
      <c r="E16" s="45" t="s">
        <v>56</v>
      </c>
      <c r="F16" s="46" t="s">
        <v>39</v>
      </c>
      <c r="G16" s="47" t="s">
        <v>61</v>
      </c>
      <c r="H16" s="47" t="s">
        <v>49</v>
      </c>
      <c r="I16" s="47" t="s">
        <v>62</v>
      </c>
      <c r="J16" s="47" t="s">
        <v>50</v>
      </c>
      <c r="K16" s="130"/>
      <c r="L16" s="48"/>
      <c r="M16" s="48"/>
      <c r="N16" s="48"/>
      <c r="O16" s="48"/>
      <c r="P16" s="48"/>
      <c r="Q16" s="48"/>
      <c r="R16" s="48"/>
      <c r="S16" s="48">
        <v>11</v>
      </c>
      <c r="T16" s="49">
        <f t="shared" si="2"/>
        <v>11</v>
      </c>
      <c r="U16" s="107"/>
      <c r="V16" s="50">
        <f t="shared" si="3"/>
        <v>0</v>
      </c>
      <c r="W16" s="113" t="str">
        <f t="shared" si="0"/>
        <v>Upozornění: Cena Kč/ks bez DPH musí mít kladnou hodnotu</v>
      </c>
    </row>
    <row r="17" spans="1:23" ht="245.25" customHeight="1" thickBot="1">
      <c r="A17" s="51" t="s">
        <v>63</v>
      </c>
      <c r="B17" s="51" t="s">
        <v>64</v>
      </c>
      <c r="C17" s="99"/>
      <c r="D17" s="51"/>
      <c r="E17" s="51" t="s">
        <v>37</v>
      </c>
      <c r="F17" s="52"/>
      <c r="G17" s="51" t="s">
        <v>37</v>
      </c>
      <c r="H17" s="53" t="s">
        <v>49</v>
      </c>
      <c r="I17" s="51"/>
      <c r="J17" s="53" t="s">
        <v>50</v>
      </c>
      <c r="K17" s="54" t="s">
        <v>65</v>
      </c>
      <c r="L17" s="55"/>
      <c r="M17" s="55"/>
      <c r="N17" s="55"/>
      <c r="O17" s="55"/>
      <c r="P17" s="55"/>
      <c r="Q17" s="55"/>
      <c r="R17" s="55">
        <v>3</v>
      </c>
      <c r="S17" s="55"/>
      <c r="T17" s="55">
        <f t="shared" si="2"/>
        <v>3</v>
      </c>
      <c r="U17" s="108"/>
      <c r="V17" s="56">
        <f t="shared" si="3"/>
        <v>0</v>
      </c>
      <c r="W17" s="113" t="str">
        <f t="shared" si="0"/>
        <v>Upozornění: Cena Kč/ks bez DPH musí mít kladnou hodnotu</v>
      </c>
    </row>
    <row r="18" spans="1:23" ht="135" customHeight="1">
      <c r="A18" s="32" t="s">
        <v>66</v>
      </c>
      <c r="B18" s="125" t="s">
        <v>67</v>
      </c>
      <c r="C18" s="100"/>
      <c r="D18" s="131"/>
      <c r="E18" s="57" t="s">
        <v>68</v>
      </c>
      <c r="F18" s="58" t="s">
        <v>69</v>
      </c>
      <c r="G18" s="58" t="s">
        <v>70</v>
      </c>
      <c r="H18" s="59" t="s">
        <v>71</v>
      </c>
      <c r="I18" s="59" t="s">
        <v>41</v>
      </c>
      <c r="J18" s="59" t="s">
        <v>72</v>
      </c>
      <c r="K18" s="133" t="s">
        <v>73</v>
      </c>
      <c r="L18" s="60"/>
      <c r="M18" s="60"/>
      <c r="N18" s="60"/>
      <c r="O18" s="60">
        <v>12</v>
      </c>
      <c r="P18" s="60"/>
      <c r="Q18" s="60"/>
      <c r="R18" s="60"/>
      <c r="S18" s="60"/>
      <c r="T18" s="35">
        <f t="shared" si="2"/>
        <v>12</v>
      </c>
      <c r="U18" s="109"/>
      <c r="V18" s="61">
        <f t="shared" si="3"/>
        <v>0</v>
      </c>
      <c r="W18" s="113" t="str">
        <f t="shared" si="0"/>
        <v>Upozornění: Cena Kč/ks bez DPH musí mít kladnou hodnotu</v>
      </c>
    </row>
    <row r="19" spans="1:23" ht="111.75" customHeight="1" thickBot="1">
      <c r="A19" s="44" t="s">
        <v>74</v>
      </c>
      <c r="B19" s="127"/>
      <c r="C19" s="101"/>
      <c r="D19" s="132"/>
      <c r="E19" s="62" t="s">
        <v>75</v>
      </c>
      <c r="F19" s="62" t="s">
        <v>69</v>
      </c>
      <c r="G19" s="62" t="s">
        <v>76</v>
      </c>
      <c r="H19" s="45" t="s">
        <v>77</v>
      </c>
      <c r="I19" s="45" t="s">
        <v>41</v>
      </c>
      <c r="J19" s="45" t="s">
        <v>72</v>
      </c>
      <c r="K19" s="134"/>
      <c r="L19" s="63"/>
      <c r="M19" s="63"/>
      <c r="N19" s="63"/>
      <c r="O19" s="63">
        <v>1</v>
      </c>
      <c r="P19" s="63"/>
      <c r="Q19" s="63"/>
      <c r="R19" s="63"/>
      <c r="S19" s="63"/>
      <c r="T19" s="49">
        <f t="shared" si="2"/>
        <v>1</v>
      </c>
      <c r="U19" s="110"/>
      <c r="V19" s="64">
        <f t="shared" si="3"/>
        <v>0</v>
      </c>
      <c r="W19" s="113" t="str">
        <f t="shared" si="0"/>
        <v>Upozornění: Cena Kč/ks bez DPH musí mít kladnou hodnotu</v>
      </c>
    </row>
    <row r="20" spans="1:23" ht="180" customHeight="1" thickBot="1">
      <c r="A20" s="51" t="s">
        <v>78</v>
      </c>
      <c r="B20" s="51" t="s">
        <v>79</v>
      </c>
      <c r="C20" s="99"/>
      <c r="D20" s="51"/>
      <c r="E20" s="65"/>
      <c r="F20" s="65"/>
      <c r="G20" s="65"/>
      <c r="H20" s="66" t="s">
        <v>80</v>
      </c>
      <c r="I20" s="66">
        <v>21</v>
      </c>
      <c r="J20" s="66" t="s">
        <v>72</v>
      </c>
      <c r="K20" s="54" t="s">
        <v>81</v>
      </c>
      <c r="L20" s="55">
        <v>13</v>
      </c>
      <c r="M20" s="55"/>
      <c r="N20" s="55"/>
      <c r="O20" s="55"/>
      <c r="P20" s="55"/>
      <c r="Q20" s="55"/>
      <c r="R20" s="55"/>
      <c r="S20" s="55"/>
      <c r="T20" s="55">
        <f t="shared" si="2"/>
        <v>13</v>
      </c>
      <c r="U20" s="108"/>
      <c r="V20" s="56">
        <f t="shared" si="3"/>
        <v>0</v>
      </c>
      <c r="W20" s="113" t="str">
        <f t="shared" si="0"/>
        <v>Upozornění: Cena Kč/ks bez DPH musí mít kladnou hodnotu</v>
      </c>
    </row>
    <row r="21" spans="1:23" ht="109.5" customHeight="1">
      <c r="A21" s="67" t="s">
        <v>82</v>
      </c>
      <c r="B21" s="125" t="s">
        <v>83</v>
      </c>
      <c r="C21" s="100"/>
      <c r="D21" s="131"/>
      <c r="E21" s="58" t="s">
        <v>84</v>
      </c>
      <c r="F21" s="58" t="s">
        <v>85</v>
      </c>
      <c r="G21" s="58" t="s">
        <v>85</v>
      </c>
      <c r="H21" s="59" t="s">
        <v>49</v>
      </c>
      <c r="I21" s="59" t="s">
        <v>59</v>
      </c>
      <c r="J21" s="59" t="s">
        <v>50</v>
      </c>
      <c r="K21" s="128" t="s">
        <v>86</v>
      </c>
      <c r="L21" s="35"/>
      <c r="M21" s="35">
        <v>5</v>
      </c>
      <c r="N21" s="35">
        <v>2</v>
      </c>
      <c r="O21" s="35"/>
      <c r="P21" s="35">
        <v>10</v>
      </c>
      <c r="Q21" s="35">
        <v>3</v>
      </c>
      <c r="R21" s="35">
        <v>8</v>
      </c>
      <c r="S21" s="35">
        <v>11</v>
      </c>
      <c r="T21" s="35">
        <f t="shared" si="2"/>
        <v>39</v>
      </c>
      <c r="U21" s="109"/>
      <c r="V21" s="37">
        <f t="shared" si="3"/>
        <v>0</v>
      </c>
      <c r="W21" s="113" t="str">
        <f t="shared" si="0"/>
        <v>Upozornění: Cena Kč/ks bez DPH musí mít kladnou hodnotu</v>
      </c>
    </row>
    <row r="22" spans="1:23" ht="86.25" customHeight="1" thickBot="1">
      <c r="A22" s="68" t="s">
        <v>87</v>
      </c>
      <c r="B22" s="127"/>
      <c r="C22" s="101"/>
      <c r="D22" s="132"/>
      <c r="E22" s="62" t="s">
        <v>84</v>
      </c>
      <c r="F22" s="62" t="s">
        <v>69</v>
      </c>
      <c r="G22" s="62" t="s">
        <v>88</v>
      </c>
      <c r="H22" s="45" t="s">
        <v>49</v>
      </c>
      <c r="I22" s="45" t="s">
        <v>89</v>
      </c>
      <c r="J22" s="45" t="s">
        <v>50</v>
      </c>
      <c r="K22" s="130"/>
      <c r="L22" s="48"/>
      <c r="M22" s="48"/>
      <c r="N22" s="48"/>
      <c r="O22" s="48">
        <v>1</v>
      </c>
      <c r="P22" s="48"/>
      <c r="Q22" s="48"/>
      <c r="R22" s="48"/>
      <c r="S22" s="48"/>
      <c r="T22" s="49">
        <f t="shared" si="2"/>
        <v>1</v>
      </c>
      <c r="U22" s="111"/>
      <c r="V22" s="50">
        <f t="shared" si="3"/>
        <v>0</v>
      </c>
      <c r="W22" s="113" t="str">
        <f t="shared" si="0"/>
        <v>Upozornění: Cena Kč/ks bez DPH musí mít kladnou hodnotu</v>
      </c>
    </row>
    <row r="23" spans="1:23" ht="18.75">
      <c r="A23" s="69" t="s">
        <v>90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>
        <f aca="true" t="shared" si="4" ref="L23:T23">SUM(L11:L22)</f>
        <v>16</v>
      </c>
      <c r="M23" s="72">
        <f t="shared" si="4"/>
        <v>10</v>
      </c>
      <c r="N23" s="71">
        <f t="shared" si="4"/>
        <v>4</v>
      </c>
      <c r="O23" s="72">
        <f t="shared" si="4"/>
        <v>14</v>
      </c>
      <c r="P23" s="71">
        <f t="shared" si="4"/>
        <v>20</v>
      </c>
      <c r="Q23" s="72">
        <f t="shared" si="4"/>
        <v>9</v>
      </c>
      <c r="R23" s="71">
        <f t="shared" si="4"/>
        <v>15</v>
      </c>
      <c r="S23" s="72">
        <f t="shared" si="4"/>
        <v>22</v>
      </c>
      <c r="T23" s="73">
        <f t="shared" si="4"/>
        <v>110</v>
      </c>
      <c r="U23" s="74"/>
      <c r="V23" s="74">
        <f>SUM(V11:V22)</f>
        <v>0</v>
      </c>
      <c r="W23" s="113"/>
    </row>
    <row r="24" ht="15">
      <c r="W24" s="113"/>
    </row>
    <row r="25" spans="1:23" ht="18.75">
      <c r="A25" s="75" t="s">
        <v>91</v>
      </c>
      <c r="W25" s="113"/>
    </row>
    <row r="26" spans="1:23" ht="15.75">
      <c r="A26" s="120" t="s">
        <v>2</v>
      </c>
      <c r="B26" s="122" t="s">
        <v>3</v>
      </c>
      <c r="C26" s="122" t="s">
        <v>128</v>
      </c>
      <c r="D26" s="122" t="s">
        <v>4</v>
      </c>
      <c r="E26" s="124" t="s">
        <v>5</v>
      </c>
      <c r="F26" s="124"/>
      <c r="G26" s="124"/>
      <c r="H26" s="118" t="s">
        <v>6</v>
      </c>
      <c r="I26" s="118" t="s">
        <v>7</v>
      </c>
      <c r="J26" s="118" t="s">
        <v>8</v>
      </c>
      <c r="K26" s="118" t="s">
        <v>9</v>
      </c>
      <c r="L26" s="114" t="s">
        <v>10</v>
      </c>
      <c r="M26" s="115"/>
      <c r="N26" s="115"/>
      <c r="O26" s="115"/>
      <c r="P26" s="115"/>
      <c r="Q26" s="115"/>
      <c r="R26" s="115"/>
      <c r="S26" s="115"/>
      <c r="T26" s="116"/>
      <c r="U26" s="117" t="s">
        <v>11</v>
      </c>
      <c r="V26" s="117" t="s">
        <v>12</v>
      </c>
      <c r="W26" s="113"/>
    </row>
    <row r="27" spans="1:23" ht="15.75">
      <c r="A27" s="121"/>
      <c r="B27" s="123"/>
      <c r="C27" s="123"/>
      <c r="D27" s="123"/>
      <c r="E27" s="10" t="s">
        <v>13</v>
      </c>
      <c r="F27" s="10" t="s">
        <v>14</v>
      </c>
      <c r="G27" s="10" t="s">
        <v>15</v>
      </c>
      <c r="H27" s="119"/>
      <c r="I27" s="119"/>
      <c r="J27" s="119"/>
      <c r="K27" s="119"/>
      <c r="L27" s="11" t="s">
        <v>16</v>
      </c>
      <c r="M27" s="11" t="s">
        <v>17</v>
      </c>
      <c r="N27" s="11" t="s">
        <v>18</v>
      </c>
      <c r="O27" s="11" t="s">
        <v>19</v>
      </c>
      <c r="P27" s="11" t="s">
        <v>20</v>
      </c>
      <c r="Q27" s="11" t="s">
        <v>21</v>
      </c>
      <c r="R27" s="11" t="s">
        <v>22</v>
      </c>
      <c r="S27" s="11" t="s">
        <v>23</v>
      </c>
      <c r="T27" s="11" t="s">
        <v>24</v>
      </c>
      <c r="U27" s="117"/>
      <c r="V27" s="117"/>
      <c r="W27" s="113"/>
    </row>
    <row r="28" spans="1:23" ht="79.5" customHeight="1">
      <c r="A28" s="135" t="s">
        <v>92</v>
      </c>
      <c r="B28" s="135" t="s">
        <v>93</v>
      </c>
      <c r="C28" s="179"/>
      <c r="D28" s="135"/>
      <c r="E28" s="136" t="s">
        <v>94</v>
      </c>
      <c r="F28" s="136" t="s">
        <v>95</v>
      </c>
      <c r="G28" s="136" t="s">
        <v>61</v>
      </c>
      <c r="H28" s="136" t="s">
        <v>49</v>
      </c>
      <c r="I28" s="136" t="s">
        <v>59</v>
      </c>
      <c r="J28" s="136" t="s">
        <v>50</v>
      </c>
      <c r="K28" s="148" t="s">
        <v>96</v>
      </c>
      <c r="L28" s="139">
        <v>1</v>
      </c>
      <c r="M28" s="139">
        <v>5</v>
      </c>
      <c r="N28" s="139">
        <v>1</v>
      </c>
      <c r="O28" s="139"/>
      <c r="P28" s="139">
        <v>8</v>
      </c>
      <c r="Q28" s="139"/>
      <c r="R28" s="139">
        <v>5</v>
      </c>
      <c r="S28" s="139"/>
      <c r="T28" s="139">
        <f>SUM(L28:S31)</f>
        <v>20</v>
      </c>
      <c r="U28" s="142"/>
      <c r="V28" s="145">
        <f>T28*U28</f>
        <v>0</v>
      </c>
      <c r="W28" s="113" t="str">
        <f t="shared" si="0"/>
        <v>Upozornění: Cena Kč/ks bez DPH musí mít kladnou hodnotu</v>
      </c>
    </row>
    <row r="29" spans="1:23" ht="84.75" customHeight="1">
      <c r="A29" s="126"/>
      <c r="B29" s="126"/>
      <c r="C29" s="177"/>
      <c r="D29" s="126"/>
      <c r="E29" s="137"/>
      <c r="F29" s="137"/>
      <c r="G29" s="137"/>
      <c r="H29" s="137"/>
      <c r="I29" s="137"/>
      <c r="J29" s="137"/>
      <c r="K29" s="149"/>
      <c r="L29" s="140"/>
      <c r="M29" s="140"/>
      <c r="N29" s="140"/>
      <c r="O29" s="140"/>
      <c r="P29" s="140"/>
      <c r="Q29" s="140"/>
      <c r="R29" s="140"/>
      <c r="S29" s="140"/>
      <c r="T29" s="140"/>
      <c r="U29" s="143"/>
      <c r="V29" s="146"/>
      <c r="W29" s="113" t="str">
        <f t="shared" si="0"/>
        <v>Upozornění: Cena Kč/ks bez DPH musí mít kladnou hodnotu</v>
      </c>
    </row>
    <row r="30" spans="1:23" ht="74.25" customHeight="1">
      <c r="A30" s="126"/>
      <c r="B30" s="126"/>
      <c r="C30" s="177"/>
      <c r="D30" s="126"/>
      <c r="E30" s="137"/>
      <c r="F30" s="137"/>
      <c r="G30" s="137"/>
      <c r="H30" s="137"/>
      <c r="I30" s="137"/>
      <c r="J30" s="137"/>
      <c r="K30" s="149"/>
      <c r="L30" s="140"/>
      <c r="M30" s="140"/>
      <c r="N30" s="140"/>
      <c r="O30" s="140"/>
      <c r="P30" s="140"/>
      <c r="Q30" s="140"/>
      <c r="R30" s="140"/>
      <c r="S30" s="140"/>
      <c r="T30" s="140"/>
      <c r="U30" s="143"/>
      <c r="V30" s="146"/>
      <c r="W30" s="113" t="str">
        <f t="shared" si="0"/>
        <v>Upozornění: Cena Kč/ks bez DPH musí mít kladnou hodnotu</v>
      </c>
    </row>
    <row r="31" spans="1:23" ht="42.75" customHeight="1">
      <c r="A31" s="126"/>
      <c r="B31" s="126"/>
      <c r="C31" s="178"/>
      <c r="D31" s="126"/>
      <c r="E31" s="138"/>
      <c r="F31" s="138"/>
      <c r="G31" s="138"/>
      <c r="H31" s="138"/>
      <c r="I31" s="138"/>
      <c r="J31" s="138"/>
      <c r="K31" s="149"/>
      <c r="L31" s="141"/>
      <c r="M31" s="141"/>
      <c r="N31" s="141"/>
      <c r="O31" s="141"/>
      <c r="P31" s="141"/>
      <c r="Q31" s="141"/>
      <c r="R31" s="141"/>
      <c r="S31" s="141"/>
      <c r="T31" s="141"/>
      <c r="U31" s="144"/>
      <c r="V31" s="147"/>
      <c r="W31" s="113" t="str">
        <f t="shared" si="0"/>
        <v>Upozornění: Cena Kč/ks bez DPH musí mít kladnou hodnotu</v>
      </c>
    </row>
    <row r="32" spans="1:23" ht="135.75" customHeight="1">
      <c r="A32" s="135" t="s">
        <v>97</v>
      </c>
      <c r="B32" s="135" t="s">
        <v>98</v>
      </c>
      <c r="C32" s="179"/>
      <c r="D32" s="135"/>
      <c r="E32" s="136" t="s">
        <v>94</v>
      </c>
      <c r="F32" s="136" t="s">
        <v>95</v>
      </c>
      <c r="G32" s="136" t="s">
        <v>61</v>
      </c>
      <c r="H32" s="136" t="s">
        <v>49</v>
      </c>
      <c r="I32" s="136" t="s">
        <v>99</v>
      </c>
      <c r="J32" s="136" t="s">
        <v>50</v>
      </c>
      <c r="K32" s="160" t="s">
        <v>100</v>
      </c>
      <c r="L32" s="158"/>
      <c r="M32" s="158"/>
      <c r="N32" s="158">
        <v>4</v>
      </c>
      <c r="O32" s="158"/>
      <c r="P32" s="158">
        <v>13</v>
      </c>
      <c r="Q32" s="158"/>
      <c r="R32" s="158">
        <v>4</v>
      </c>
      <c r="S32" s="158">
        <v>22</v>
      </c>
      <c r="T32" s="139">
        <f>SUM(L32:S34)</f>
        <v>43</v>
      </c>
      <c r="U32" s="150"/>
      <c r="V32" s="152">
        <f>T32*U32</f>
        <v>0</v>
      </c>
      <c r="W32" s="113" t="str">
        <f t="shared" si="0"/>
        <v>Upozornění: Cena Kč/ks bez DPH musí mít kladnou hodnotu</v>
      </c>
    </row>
    <row r="33" spans="1:23" ht="114.75" customHeight="1">
      <c r="A33" s="126"/>
      <c r="B33" s="126"/>
      <c r="C33" s="177"/>
      <c r="D33" s="126"/>
      <c r="E33" s="137"/>
      <c r="F33" s="137"/>
      <c r="G33" s="137"/>
      <c r="H33" s="137"/>
      <c r="I33" s="137"/>
      <c r="J33" s="137"/>
      <c r="K33" s="161"/>
      <c r="L33" s="159"/>
      <c r="M33" s="159"/>
      <c r="N33" s="159"/>
      <c r="O33" s="159"/>
      <c r="P33" s="159"/>
      <c r="Q33" s="159"/>
      <c r="R33" s="159"/>
      <c r="S33" s="159"/>
      <c r="T33" s="140"/>
      <c r="U33" s="151"/>
      <c r="V33" s="153"/>
      <c r="W33" s="113" t="str">
        <f t="shared" si="0"/>
        <v>Upozornění: Cena Kč/ks bez DPH musí mít kladnou hodnotu</v>
      </c>
    </row>
    <row r="34" spans="1:23" ht="73.5" customHeight="1" thickBot="1">
      <c r="A34" s="126"/>
      <c r="B34" s="126"/>
      <c r="C34" s="176"/>
      <c r="D34" s="126"/>
      <c r="E34" s="137"/>
      <c r="F34" s="137"/>
      <c r="G34" s="137"/>
      <c r="H34" s="137"/>
      <c r="I34" s="137"/>
      <c r="J34" s="137"/>
      <c r="K34" s="161"/>
      <c r="L34" s="159"/>
      <c r="M34" s="159"/>
      <c r="N34" s="159"/>
      <c r="O34" s="159"/>
      <c r="P34" s="159"/>
      <c r="Q34" s="159"/>
      <c r="R34" s="159"/>
      <c r="S34" s="159"/>
      <c r="T34" s="140"/>
      <c r="U34" s="151"/>
      <c r="V34" s="153"/>
      <c r="W34" s="113" t="str">
        <f t="shared" si="0"/>
        <v>Upozornění: Cena Kč/ks bez DPH musí mít kladnou hodnotu</v>
      </c>
    </row>
    <row r="35" spans="1:23" ht="136.5" customHeight="1">
      <c r="A35" s="154" t="s">
        <v>101</v>
      </c>
      <c r="B35" s="125" t="s">
        <v>98</v>
      </c>
      <c r="C35" s="175"/>
      <c r="D35" s="125"/>
      <c r="E35" s="157" t="s">
        <v>94</v>
      </c>
      <c r="F35" s="157" t="s">
        <v>95</v>
      </c>
      <c r="G35" s="157" t="s">
        <v>102</v>
      </c>
      <c r="H35" s="157" t="s">
        <v>49</v>
      </c>
      <c r="I35" s="157" t="s">
        <v>59</v>
      </c>
      <c r="J35" s="157" t="s">
        <v>50</v>
      </c>
      <c r="K35" s="128" t="s">
        <v>103</v>
      </c>
      <c r="L35" s="165">
        <v>1</v>
      </c>
      <c r="M35" s="165">
        <v>8</v>
      </c>
      <c r="N35" s="165"/>
      <c r="O35" s="165"/>
      <c r="P35" s="165">
        <v>8</v>
      </c>
      <c r="Q35" s="165">
        <v>3</v>
      </c>
      <c r="R35" s="165"/>
      <c r="S35" s="165">
        <v>8</v>
      </c>
      <c r="T35" s="168">
        <f>SUM(L35:S38)</f>
        <v>28</v>
      </c>
      <c r="U35" s="169"/>
      <c r="V35" s="162">
        <f>T35*U35</f>
        <v>0</v>
      </c>
      <c r="W35" s="113" t="str">
        <f t="shared" si="0"/>
        <v>Upozornění: Cena Kč/ks bez DPH musí mít kladnou hodnotu</v>
      </c>
    </row>
    <row r="36" spans="1:23" ht="123.75" customHeight="1">
      <c r="A36" s="155"/>
      <c r="B36" s="126"/>
      <c r="C36" s="177"/>
      <c r="D36" s="126"/>
      <c r="E36" s="137"/>
      <c r="F36" s="137"/>
      <c r="G36" s="137"/>
      <c r="H36" s="137"/>
      <c r="I36" s="137"/>
      <c r="J36" s="137"/>
      <c r="K36" s="129"/>
      <c r="L36" s="166"/>
      <c r="M36" s="166"/>
      <c r="N36" s="166"/>
      <c r="O36" s="166"/>
      <c r="P36" s="166"/>
      <c r="Q36" s="166"/>
      <c r="R36" s="166"/>
      <c r="S36" s="166"/>
      <c r="T36" s="140"/>
      <c r="U36" s="151"/>
      <c r="V36" s="163"/>
      <c r="W36" s="113" t="str">
        <f t="shared" si="0"/>
        <v>Upozornění: Cena Kč/ks bez DPH musí mít kladnou hodnotu</v>
      </c>
    </row>
    <row r="37" spans="1:23" ht="84.75" customHeight="1">
      <c r="A37" s="156"/>
      <c r="B37" s="126"/>
      <c r="C37" s="178"/>
      <c r="D37" s="126"/>
      <c r="E37" s="137"/>
      <c r="F37" s="137"/>
      <c r="G37" s="137"/>
      <c r="H37" s="137"/>
      <c r="I37" s="137"/>
      <c r="J37" s="137"/>
      <c r="K37" s="129"/>
      <c r="L37" s="166"/>
      <c r="M37" s="166"/>
      <c r="N37" s="166"/>
      <c r="O37" s="166"/>
      <c r="P37" s="166"/>
      <c r="Q37" s="166"/>
      <c r="R37" s="166"/>
      <c r="S37" s="166"/>
      <c r="T37" s="140"/>
      <c r="U37" s="151"/>
      <c r="V37" s="163"/>
      <c r="W37" s="113" t="str">
        <f t="shared" si="0"/>
        <v>Upozornění: Cena Kč/ks bez DPH musí mít kladnou hodnotu</v>
      </c>
    </row>
    <row r="38" spans="1:23" ht="13.5" customHeight="1" hidden="1">
      <c r="A38" s="76"/>
      <c r="B38" s="126"/>
      <c r="C38" s="94"/>
      <c r="D38" s="126"/>
      <c r="E38" s="138"/>
      <c r="F38" s="138"/>
      <c r="G38" s="138"/>
      <c r="H38" s="138"/>
      <c r="I38" s="138"/>
      <c r="J38" s="138"/>
      <c r="K38" s="129"/>
      <c r="L38" s="167"/>
      <c r="M38" s="167"/>
      <c r="N38" s="167"/>
      <c r="O38" s="167"/>
      <c r="P38" s="167"/>
      <c r="Q38" s="167"/>
      <c r="R38" s="167"/>
      <c r="S38" s="167"/>
      <c r="T38" s="141"/>
      <c r="U38" s="170"/>
      <c r="V38" s="164"/>
      <c r="W38" s="113" t="str">
        <f t="shared" si="0"/>
        <v>Upozornění: Cena Kč/ks bez DPH musí mít kladnou hodnotu</v>
      </c>
    </row>
    <row r="39" spans="1:23" ht="73.5" customHeight="1" thickBot="1">
      <c r="A39" s="77" t="s">
        <v>104</v>
      </c>
      <c r="B39" s="127"/>
      <c r="C39" s="98"/>
      <c r="D39" s="127"/>
      <c r="E39" s="46" t="s">
        <v>94</v>
      </c>
      <c r="F39" s="46" t="s">
        <v>105</v>
      </c>
      <c r="G39" s="46" t="s">
        <v>61</v>
      </c>
      <c r="H39" s="46" t="s">
        <v>49</v>
      </c>
      <c r="I39" s="46" t="s">
        <v>59</v>
      </c>
      <c r="J39" s="46" t="s">
        <v>50</v>
      </c>
      <c r="K39" s="130"/>
      <c r="L39" s="49"/>
      <c r="M39" s="49">
        <v>6</v>
      </c>
      <c r="N39" s="49"/>
      <c r="O39" s="49"/>
      <c r="P39" s="49"/>
      <c r="Q39" s="49"/>
      <c r="R39" s="49"/>
      <c r="S39" s="49"/>
      <c r="T39" s="78">
        <f>SUM(L39:S39)</f>
        <v>6</v>
      </c>
      <c r="U39" s="107"/>
      <c r="V39" s="50">
        <f>T39*U39</f>
        <v>0</v>
      </c>
      <c r="W39" s="113" t="str">
        <f t="shared" si="0"/>
        <v>Upozornění: Cena Kč/ks bez DPH musí mít kladnou hodnotu</v>
      </c>
    </row>
    <row r="40" spans="1:23" ht="118.5" customHeight="1">
      <c r="A40" s="154" t="s">
        <v>106</v>
      </c>
      <c r="B40" s="125" t="s">
        <v>107</v>
      </c>
      <c r="C40" s="175"/>
      <c r="D40" s="125"/>
      <c r="E40" s="157" t="s">
        <v>94</v>
      </c>
      <c r="F40" s="157" t="s">
        <v>108</v>
      </c>
      <c r="G40" s="157" t="s">
        <v>102</v>
      </c>
      <c r="H40" s="157" t="s">
        <v>49</v>
      </c>
      <c r="I40" s="157" t="s">
        <v>109</v>
      </c>
      <c r="J40" s="157" t="s">
        <v>50</v>
      </c>
      <c r="K40" s="128" t="s">
        <v>110</v>
      </c>
      <c r="L40" s="165"/>
      <c r="M40" s="165">
        <v>2</v>
      </c>
      <c r="N40" s="165"/>
      <c r="O40" s="165"/>
      <c r="P40" s="165"/>
      <c r="Q40" s="165"/>
      <c r="R40" s="165">
        <v>8</v>
      </c>
      <c r="S40" s="165"/>
      <c r="T40" s="168">
        <f>SUM(L40:S41)</f>
        <v>10</v>
      </c>
      <c r="U40" s="169"/>
      <c r="V40" s="162">
        <f>T40*U40</f>
        <v>0</v>
      </c>
      <c r="W40" s="113" t="str">
        <f t="shared" si="0"/>
        <v>Upozornění: Cena Kč/ks bez DPH musí mít kladnou hodnotu</v>
      </c>
    </row>
    <row r="41" spans="1:23" ht="99.75" customHeight="1" thickBot="1">
      <c r="A41" s="171"/>
      <c r="B41" s="127"/>
      <c r="C41" s="176"/>
      <c r="D41" s="127"/>
      <c r="E41" s="172"/>
      <c r="F41" s="172"/>
      <c r="G41" s="172"/>
      <c r="H41" s="172"/>
      <c r="I41" s="172"/>
      <c r="J41" s="172"/>
      <c r="K41" s="130"/>
      <c r="L41" s="180"/>
      <c r="M41" s="180"/>
      <c r="N41" s="180"/>
      <c r="O41" s="180"/>
      <c r="P41" s="180"/>
      <c r="Q41" s="180"/>
      <c r="R41" s="180"/>
      <c r="S41" s="180"/>
      <c r="T41" s="181"/>
      <c r="U41" s="182"/>
      <c r="V41" s="183"/>
      <c r="W41" s="113" t="str">
        <f t="shared" si="0"/>
        <v>Upozornění: Cena Kč/ks bez DPH musí mít kladnou hodnotu</v>
      </c>
    </row>
    <row r="42" spans="1:23" ht="110.25" customHeight="1">
      <c r="A42" s="93" t="s">
        <v>111</v>
      </c>
      <c r="B42" s="125" t="s">
        <v>107</v>
      </c>
      <c r="C42" s="100"/>
      <c r="D42" s="125"/>
      <c r="E42" s="92" t="s">
        <v>94</v>
      </c>
      <c r="F42" s="92" t="s">
        <v>108</v>
      </c>
      <c r="G42" s="92" t="s">
        <v>102</v>
      </c>
      <c r="H42" s="92" t="s">
        <v>49</v>
      </c>
      <c r="I42" s="92" t="s">
        <v>109</v>
      </c>
      <c r="J42" s="92" t="s">
        <v>50</v>
      </c>
      <c r="K42" s="133" t="s">
        <v>112</v>
      </c>
      <c r="L42" s="91"/>
      <c r="M42" s="91">
        <f>8+3</f>
        <v>11</v>
      </c>
      <c r="N42" s="91"/>
      <c r="O42" s="91"/>
      <c r="P42" s="91">
        <v>5</v>
      </c>
      <c r="Q42" s="91"/>
      <c r="R42" s="91"/>
      <c r="S42" s="91"/>
      <c r="T42" s="89">
        <f>SUM(L42:S42)</f>
        <v>16</v>
      </c>
      <c r="U42" s="112"/>
      <c r="V42" s="90">
        <f>T42*U42</f>
        <v>0</v>
      </c>
      <c r="W42" s="113" t="str">
        <f t="shared" si="0"/>
        <v>Upozornění: Cena Kč/ks bez DPH musí mít kladnou hodnotu</v>
      </c>
    </row>
    <row r="43" spans="1:23" ht="102" customHeight="1" thickBot="1">
      <c r="A43" s="44" t="s">
        <v>113</v>
      </c>
      <c r="B43" s="127"/>
      <c r="C43" s="98"/>
      <c r="D43" s="127"/>
      <c r="E43" s="79" t="s">
        <v>94</v>
      </c>
      <c r="F43" s="46" t="s">
        <v>94</v>
      </c>
      <c r="G43" s="46" t="s">
        <v>61</v>
      </c>
      <c r="H43" s="46" t="s">
        <v>49</v>
      </c>
      <c r="I43" s="46"/>
      <c r="J43" s="46" t="s">
        <v>50</v>
      </c>
      <c r="K43" s="134"/>
      <c r="L43" s="48"/>
      <c r="M43" s="48">
        <v>6</v>
      </c>
      <c r="N43" s="48"/>
      <c r="O43" s="48"/>
      <c r="P43" s="48"/>
      <c r="Q43" s="48"/>
      <c r="R43" s="48"/>
      <c r="S43" s="48"/>
      <c r="T43" s="78">
        <f>SUM(L43:S43)</f>
        <v>6</v>
      </c>
      <c r="U43" s="107"/>
      <c r="V43" s="50">
        <f>T43*U43</f>
        <v>0</v>
      </c>
      <c r="W43" s="113" t="str">
        <f t="shared" si="0"/>
        <v>Upozornění: Cena Kč/ks bez DPH musí mít kladnou hodnotu</v>
      </c>
    </row>
    <row r="44" spans="1:23" ht="41.25" customHeight="1">
      <c r="A44" s="69" t="s">
        <v>114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80">
        <f aca="true" t="shared" si="5" ref="L44:T44">SUM(L28:L43)</f>
        <v>2</v>
      </c>
      <c r="M44" s="81">
        <f t="shared" si="5"/>
        <v>38</v>
      </c>
      <c r="N44" s="81">
        <f t="shared" si="5"/>
        <v>5</v>
      </c>
      <c r="O44" s="81">
        <f t="shared" si="5"/>
        <v>0</v>
      </c>
      <c r="P44" s="81">
        <f t="shared" si="5"/>
        <v>34</v>
      </c>
      <c r="Q44" s="81">
        <f t="shared" si="5"/>
        <v>3</v>
      </c>
      <c r="R44" s="81">
        <f t="shared" si="5"/>
        <v>17</v>
      </c>
      <c r="S44" s="81">
        <f t="shared" si="5"/>
        <v>30</v>
      </c>
      <c r="T44" s="81">
        <f t="shared" si="5"/>
        <v>129</v>
      </c>
      <c r="U44" s="74"/>
      <c r="V44" s="74">
        <f>SUM(V28:V43)</f>
        <v>0</v>
      </c>
      <c r="W44" s="113"/>
    </row>
    <row r="45" ht="33.75" customHeight="1">
      <c r="W45" s="113"/>
    </row>
    <row r="46" spans="1:23" ht="25.5" customHeight="1">
      <c r="A46" s="75" t="s">
        <v>115</v>
      </c>
      <c r="W46" s="113"/>
    </row>
    <row r="47" spans="1:23" ht="17.25" customHeight="1">
      <c r="A47" s="120" t="s">
        <v>2</v>
      </c>
      <c r="B47" s="122" t="s">
        <v>3</v>
      </c>
      <c r="C47" s="122" t="s">
        <v>128</v>
      </c>
      <c r="D47" s="122" t="s">
        <v>4</v>
      </c>
      <c r="E47" s="124" t="s">
        <v>5</v>
      </c>
      <c r="F47" s="124"/>
      <c r="G47" s="124"/>
      <c r="H47" s="118" t="s">
        <v>6</v>
      </c>
      <c r="I47" s="118" t="s">
        <v>7</v>
      </c>
      <c r="J47" s="118" t="s">
        <v>8</v>
      </c>
      <c r="K47" s="118" t="s">
        <v>9</v>
      </c>
      <c r="L47" s="114" t="s">
        <v>10</v>
      </c>
      <c r="M47" s="115"/>
      <c r="N47" s="115"/>
      <c r="O47" s="115"/>
      <c r="P47" s="115"/>
      <c r="Q47" s="115"/>
      <c r="R47" s="115"/>
      <c r="S47" s="115"/>
      <c r="T47" s="116"/>
      <c r="U47" s="117" t="s">
        <v>11</v>
      </c>
      <c r="V47" s="117" t="s">
        <v>12</v>
      </c>
      <c r="W47" s="113">
        <f t="shared" si="0"/>
      </c>
    </row>
    <row r="48" spans="1:23" ht="18.75" customHeight="1">
      <c r="A48" s="121"/>
      <c r="B48" s="123"/>
      <c r="C48" s="123"/>
      <c r="D48" s="123"/>
      <c r="E48" s="10" t="s">
        <v>13</v>
      </c>
      <c r="F48" s="10" t="s">
        <v>14</v>
      </c>
      <c r="G48" s="10" t="s">
        <v>15</v>
      </c>
      <c r="H48" s="119"/>
      <c r="I48" s="119"/>
      <c r="J48" s="119"/>
      <c r="K48" s="119"/>
      <c r="L48" s="11" t="s">
        <v>16</v>
      </c>
      <c r="M48" s="11" t="s">
        <v>17</v>
      </c>
      <c r="N48" s="11" t="s">
        <v>18</v>
      </c>
      <c r="O48" s="11" t="s">
        <v>19</v>
      </c>
      <c r="P48" s="11" t="s">
        <v>20</v>
      </c>
      <c r="Q48" s="11" t="s">
        <v>21</v>
      </c>
      <c r="R48" s="11" t="s">
        <v>22</v>
      </c>
      <c r="S48" s="11" t="s">
        <v>23</v>
      </c>
      <c r="T48" s="11" t="s">
        <v>24</v>
      </c>
      <c r="U48" s="117"/>
      <c r="V48" s="117"/>
      <c r="W48" s="113"/>
    </row>
    <row r="49" spans="1:23" ht="99" customHeight="1">
      <c r="A49" s="82" t="s">
        <v>116</v>
      </c>
      <c r="B49" s="82" t="s">
        <v>117</v>
      </c>
      <c r="C49" s="102"/>
      <c r="D49" s="86"/>
      <c r="E49" s="43" t="s">
        <v>56</v>
      </c>
      <c r="F49" s="43" t="s">
        <v>118</v>
      </c>
      <c r="G49" s="43"/>
      <c r="H49" s="43" t="s">
        <v>119</v>
      </c>
      <c r="I49" s="43"/>
      <c r="J49" s="43" t="s">
        <v>120</v>
      </c>
      <c r="K49" s="83" t="s">
        <v>121</v>
      </c>
      <c r="L49" s="84"/>
      <c r="M49" s="84"/>
      <c r="N49" s="84"/>
      <c r="O49" s="84"/>
      <c r="P49" s="84"/>
      <c r="Q49" s="84">
        <v>3</v>
      </c>
      <c r="R49" s="84"/>
      <c r="S49" s="84"/>
      <c r="T49" s="40">
        <f>SUM(L49:S49)</f>
        <v>3</v>
      </c>
      <c r="U49" s="104"/>
      <c r="V49" s="85">
        <f>T49*U49</f>
        <v>0</v>
      </c>
      <c r="W49" s="113" t="str">
        <f t="shared" si="0"/>
        <v>Upozornění: Cena Kč/ks bez DPH musí mít kladnou hodnotu</v>
      </c>
    </row>
    <row r="50" spans="1:23" ht="209.25" customHeight="1">
      <c r="A50" s="82" t="s">
        <v>122</v>
      </c>
      <c r="B50" s="82" t="s">
        <v>123</v>
      </c>
      <c r="C50" s="103"/>
      <c r="D50" s="86"/>
      <c r="E50" s="12" t="s">
        <v>124</v>
      </c>
      <c r="F50" s="12" t="s">
        <v>37</v>
      </c>
      <c r="G50" s="12"/>
      <c r="H50" s="12" t="s">
        <v>119</v>
      </c>
      <c r="I50" s="12"/>
      <c r="J50" s="12" t="s">
        <v>120</v>
      </c>
      <c r="K50" s="87" t="s">
        <v>125</v>
      </c>
      <c r="L50" s="84"/>
      <c r="M50" s="84"/>
      <c r="N50" s="84"/>
      <c r="O50" s="84"/>
      <c r="P50" s="84"/>
      <c r="Q50" s="84">
        <v>2</v>
      </c>
      <c r="R50" s="84"/>
      <c r="S50" s="84"/>
      <c r="T50" s="40">
        <f>SUM(L50:S50)</f>
        <v>2</v>
      </c>
      <c r="U50" s="104"/>
      <c r="V50" s="85">
        <f>T50*U50</f>
        <v>0</v>
      </c>
      <c r="W50" s="113" t="str">
        <f t="shared" si="0"/>
        <v>Upozornění: Cena Kč/ks bez DPH musí mít kladnou hodnotu</v>
      </c>
    </row>
    <row r="51" spans="1:22" ht="18.75">
      <c r="A51" s="18" t="s">
        <v>126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1">
        <f>SUM(L49:L50)</f>
        <v>0</v>
      </c>
      <c r="M51" s="20">
        <f aca="true" t="shared" si="6" ref="M51:T51">SUM(M49:M50)</f>
        <v>0</v>
      </c>
      <c r="N51" s="21">
        <f t="shared" si="6"/>
        <v>0</v>
      </c>
      <c r="O51" s="20">
        <f t="shared" si="6"/>
        <v>0</v>
      </c>
      <c r="P51" s="21">
        <f t="shared" si="6"/>
        <v>0</v>
      </c>
      <c r="Q51" s="20">
        <f t="shared" si="6"/>
        <v>5</v>
      </c>
      <c r="R51" s="21">
        <f t="shared" si="6"/>
        <v>0</v>
      </c>
      <c r="S51" s="20">
        <f t="shared" si="6"/>
        <v>0</v>
      </c>
      <c r="T51" s="22">
        <f t="shared" si="6"/>
        <v>5</v>
      </c>
      <c r="U51" s="23"/>
      <c r="V51" s="23">
        <f>SUM(V49:V50)</f>
        <v>0</v>
      </c>
    </row>
    <row r="52" spans="1:22" ht="18.75">
      <c r="A52" s="18" t="s">
        <v>127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4"/>
      <c r="L52" s="88">
        <f aca="true" t="shared" si="7" ref="L52:T52">L6+L23+L44+L51</f>
        <v>48</v>
      </c>
      <c r="M52" s="88">
        <f t="shared" si="7"/>
        <v>53</v>
      </c>
      <c r="N52" s="88">
        <f t="shared" si="7"/>
        <v>17</v>
      </c>
      <c r="O52" s="88">
        <f t="shared" si="7"/>
        <v>14</v>
      </c>
      <c r="P52" s="88">
        <f t="shared" si="7"/>
        <v>66</v>
      </c>
      <c r="Q52" s="88">
        <f t="shared" si="7"/>
        <v>22</v>
      </c>
      <c r="R52" s="88">
        <f t="shared" si="7"/>
        <v>34</v>
      </c>
      <c r="S52" s="88">
        <f t="shared" si="7"/>
        <v>106</v>
      </c>
      <c r="T52" s="88">
        <f t="shared" si="7"/>
        <v>360</v>
      </c>
      <c r="U52" s="19"/>
      <c r="V52" s="18"/>
    </row>
  </sheetData>
  <sheetProtection sheet="1" objects="1" scenarios="1" selectLockedCells="1"/>
  <mergeCells count="149">
    <mergeCell ref="L47:T47"/>
    <mergeCell ref="U47:U48"/>
    <mergeCell ref="V47:V48"/>
    <mergeCell ref="Q40:Q41"/>
    <mergeCell ref="R40:R41"/>
    <mergeCell ref="S40:S41"/>
    <mergeCell ref="T40:T41"/>
    <mergeCell ref="U40:U41"/>
    <mergeCell ref="V40:V41"/>
    <mergeCell ref="L40:L41"/>
    <mergeCell ref="M40:M41"/>
    <mergeCell ref="N40:N41"/>
    <mergeCell ref="O40:O41"/>
    <mergeCell ref="P40:P41"/>
    <mergeCell ref="B52:K52"/>
    <mergeCell ref="A47:A48"/>
    <mergeCell ref="B47:B48"/>
    <mergeCell ref="D47:D48"/>
    <mergeCell ref="E47:G47"/>
    <mergeCell ref="H47:H48"/>
    <mergeCell ref="I47:I48"/>
    <mergeCell ref="J47:J48"/>
    <mergeCell ref="K42:K43"/>
    <mergeCell ref="B42:B43"/>
    <mergeCell ref="D42:D43"/>
    <mergeCell ref="C47:C48"/>
    <mergeCell ref="K47:K48"/>
    <mergeCell ref="T35:T38"/>
    <mergeCell ref="U35:U38"/>
    <mergeCell ref="J35:J38"/>
    <mergeCell ref="K35:K39"/>
    <mergeCell ref="L35:L38"/>
    <mergeCell ref="M35:M38"/>
    <mergeCell ref="N35:N38"/>
    <mergeCell ref="O35:O38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C40:C41"/>
    <mergeCell ref="C35:C37"/>
    <mergeCell ref="K40:K41"/>
    <mergeCell ref="Q35:Q38"/>
    <mergeCell ref="R35:R38"/>
    <mergeCell ref="S35:S38"/>
    <mergeCell ref="U32:U34"/>
    <mergeCell ref="V32:V34"/>
    <mergeCell ref="A35:A37"/>
    <mergeCell ref="B35:B39"/>
    <mergeCell ref="D35:D39"/>
    <mergeCell ref="E35:E38"/>
    <mergeCell ref="F35:F38"/>
    <mergeCell ref="G35:G38"/>
    <mergeCell ref="H35:H38"/>
    <mergeCell ref="I35:I38"/>
    <mergeCell ref="O32:O34"/>
    <mergeCell ref="P32:P34"/>
    <mergeCell ref="Q32:Q34"/>
    <mergeCell ref="R32:R34"/>
    <mergeCell ref="S32:S34"/>
    <mergeCell ref="T32:T34"/>
    <mergeCell ref="I32:I34"/>
    <mergeCell ref="J32:J34"/>
    <mergeCell ref="K32:K34"/>
    <mergeCell ref="L32:L34"/>
    <mergeCell ref="M32:M34"/>
    <mergeCell ref="N32:N34"/>
    <mergeCell ref="V35:V38"/>
    <mergeCell ref="P35:P38"/>
    <mergeCell ref="A32:A34"/>
    <mergeCell ref="B32:B34"/>
    <mergeCell ref="D32:D34"/>
    <mergeCell ref="E32:E34"/>
    <mergeCell ref="F32:F34"/>
    <mergeCell ref="G32:G34"/>
    <mergeCell ref="H32:H34"/>
    <mergeCell ref="N28:N31"/>
    <mergeCell ref="O28:O31"/>
    <mergeCell ref="H28:H31"/>
    <mergeCell ref="I28:I31"/>
    <mergeCell ref="J28:J31"/>
    <mergeCell ref="K28:K31"/>
    <mergeCell ref="L28:L31"/>
    <mergeCell ref="M28:M31"/>
    <mergeCell ref="C32:C34"/>
    <mergeCell ref="C28:C31"/>
    <mergeCell ref="L26:T26"/>
    <mergeCell ref="U26:U27"/>
    <mergeCell ref="V26:V27"/>
    <mergeCell ref="A28:A31"/>
    <mergeCell ref="B28:B31"/>
    <mergeCell ref="D28:D31"/>
    <mergeCell ref="E28:E31"/>
    <mergeCell ref="F28:F31"/>
    <mergeCell ref="G28:G31"/>
    <mergeCell ref="T28:T31"/>
    <mergeCell ref="U28:U31"/>
    <mergeCell ref="V28:V31"/>
    <mergeCell ref="P28:P31"/>
    <mergeCell ref="Q28:Q31"/>
    <mergeCell ref="R28:R31"/>
    <mergeCell ref="S28:S31"/>
    <mergeCell ref="C26:C27"/>
    <mergeCell ref="B21:B22"/>
    <mergeCell ref="D21:D22"/>
    <mergeCell ref="K21:K22"/>
    <mergeCell ref="A26:A27"/>
    <mergeCell ref="B26:B27"/>
    <mergeCell ref="D26:D27"/>
    <mergeCell ref="E26:G26"/>
    <mergeCell ref="H26:H27"/>
    <mergeCell ref="I26:I27"/>
    <mergeCell ref="J26:J27"/>
    <mergeCell ref="K26:K27"/>
    <mergeCell ref="B12:B16"/>
    <mergeCell ref="D12:D16"/>
    <mergeCell ref="K12:K16"/>
    <mergeCell ref="B18:B19"/>
    <mergeCell ref="D18:D19"/>
    <mergeCell ref="K18:K19"/>
    <mergeCell ref="I9:I10"/>
    <mergeCell ref="J9:J10"/>
    <mergeCell ref="K9:K10"/>
    <mergeCell ref="C9:C10"/>
    <mergeCell ref="L9:T9"/>
    <mergeCell ref="U9:U10"/>
    <mergeCell ref="V9:V10"/>
    <mergeCell ref="J2:J3"/>
    <mergeCell ref="K2:K3"/>
    <mergeCell ref="L2:T2"/>
    <mergeCell ref="U2:U3"/>
    <mergeCell ref="V2:V3"/>
    <mergeCell ref="A9:A10"/>
    <mergeCell ref="B9:B10"/>
    <mergeCell ref="D9:D10"/>
    <mergeCell ref="E9:G9"/>
    <mergeCell ref="H9:H10"/>
    <mergeCell ref="A2:A3"/>
    <mergeCell ref="B2:B3"/>
    <mergeCell ref="D2:D3"/>
    <mergeCell ref="E2:G2"/>
    <mergeCell ref="H2:H3"/>
    <mergeCell ref="I2:I3"/>
    <mergeCell ref="C2:C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22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Peterkova</dc:creator>
  <cp:keywords/>
  <dc:description/>
  <cp:lastModifiedBy>madlovai</cp:lastModifiedBy>
  <cp:lastPrinted>2015-06-19T08:24:23Z</cp:lastPrinted>
  <dcterms:created xsi:type="dcterms:W3CDTF">2015-06-16T09:35:25Z</dcterms:created>
  <dcterms:modified xsi:type="dcterms:W3CDTF">2015-06-19T08:24:35Z</dcterms:modified>
  <cp:category/>
  <cp:version/>
  <cp:contentType/>
  <cp:contentStatus/>
</cp:coreProperties>
</file>